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Revision="1"/>
  <bookViews>
    <workbookView xWindow="-120" yWindow="-120" windowWidth="16605" windowHeight="9435" firstSheet="62" activeTab="62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Лист26" sheetId="92" state="hidden" r:id="rId54"/>
    <sheet name="01 апреля" sheetId="70" state="hidden" r:id="rId55"/>
    <sheet name="02 апреля" sheetId="71" state="hidden" r:id="rId56"/>
    <sheet name="03 апреля" sheetId="65" state="hidden" r:id="rId57"/>
    <sheet name="04 апреля" sheetId="56" state="hidden" r:id="rId58"/>
    <sheet name="10 апреля" sheetId="50" state="hidden" r:id="rId59"/>
    <sheet name="11 апреля" sheetId="51" state="hidden" r:id="rId60"/>
    <sheet name="Лист25" sheetId="68" state="hidden" r:id="rId61"/>
    <sheet name="4 марта" sheetId="53" state="hidden" r:id="rId62"/>
    <sheet name="1 декабря" sheetId="75" r:id="rId63"/>
    <sheet name="2 декабря" sheetId="81" r:id="rId64"/>
    <sheet name="3 декабря" sheetId="82" r:id="rId65"/>
    <sheet name="4 декабря" sheetId="83" r:id="rId66"/>
    <sheet name="5 декабря" sheetId="85" r:id="rId67"/>
    <sheet name="8 декабря" sheetId="87" r:id="rId68"/>
    <sheet name="9 декабря" sheetId="88" r:id="rId69"/>
    <sheet name="10 декабря" sheetId="89" r:id="rId70"/>
    <sheet name="11 декабря" sheetId="90" r:id="rId71"/>
    <sheet name="12 декабря" sheetId="91" r:id="rId72"/>
    <sheet name="15 декабря" sheetId="93" r:id="rId73"/>
    <sheet name="16 декабря" sheetId="94" r:id="rId74"/>
    <sheet name="17 декабря" sheetId="95" state="hidden" r:id="rId75"/>
    <sheet name="017 декабря" sheetId="96" r:id="rId76"/>
    <sheet name="18 декабря" sheetId="97" r:id="rId77"/>
    <sheet name="19 декабря" sheetId="98" r:id="rId78"/>
    <sheet name="22 декабря" sheetId="99" r:id="rId79"/>
    <sheet name="23 декабря" sheetId="100" r:id="rId80"/>
    <sheet name="24 декабря" sheetId="101" r:id="rId81"/>
    <sheet name="25 декабря" sheetId="102" r:id="rId82"/>
    <sheet name="26 декабря" sheetId="103" r:id="rId83"/>
    <sheet name="29 декабря" sheetId="104" r:id="rId84"/>
    <sheet name="30 декабря" sheetId="105" r:id="rId85"/>
    <sheet name="14 ноября" sheetId="80" state="hidden" r:id="rId86"/>
    <sheet name="13 ноября" sheetId="79" state="hidden" r:id="rId87"/>
    <sheet name="12 ноября" sheetId="74" state="hidden" r:id="rId88"/>
    <sheet name="11 ноября" sheetId="73" state="hidden" r:id="rId89"/>
    <sheet name="10 ноября" sheetId="69" state="hidden" r:id="rId90"/>
    <sheet name="7 ноября" sheetId="78" state="hidden" r:id="rId91"/>
    <sheet name="5 ноября" sheetId="59" state="hidden" r:id="rId92"/>
    <sheet name="1 ноября" sheetId="67" state="hidden" r:id="rId93"/>
    <sheet name="ноябрь" sheetId="58" state="hidden" r:id="rId94"/>
    <sheet name="9 октября" sheetId="77" state="hidden" r:id="rId95"/>
    <sheet name="Лист27" sheetId="86" state="hidden" r:id="rId96"/>
    <sheet name="Лист31" sheetId="84" state="hidden" r:id="rId97"/>
    <sheet name="2 июня" sheetId="57" state="hidden" r:id="rId98"/>
    <sheet name="30 май" sheetId="76" state="hidden" r:id="rId99"/>
    <sheet name="23 сентября" sheetId="62" state="hidden" r:id="rId100"/>
    <sheet name="24 сентября" sheetId="63" state="hidden" r:id="rId101"/>
    <sheet name="25 сентября" sheetId="64" state="hidden" r:id="rId102"/>
    <sheet name="2 сентября" sheetId="46" state="hidden" r:id="rId103"/>
    <sheet name="1 апреля " sheetId="23" state="hidden" r:id="rId104"/>
    <sheet name="2 апреля" sheetId="24" state="hidden" r:id="rId105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105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05" l="1"/>
  <c r="E28" i="104"/>
  <c r="F26" i="103"/>
  <c r="F27" i="102"/>
  <c r="F25" i="101" l="1"/>
  <c r="D23" i="100"/>
  <c r="D21" i="99"/>
  <c r="D28" i="98"/>
  <c r="D26" i="97"/>
  <c r="E27" i="96"/>
  <c r="D27" i="95"/>
  <c r="E26" i="94"/>
  <c r="D28" i="93"/>
  <c r="E26" i="69" l="1"/>
  <c r="E27" i="9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<sst xmlns="http://schemas.openxmlformats.org/spreadsheetml/2006/main" count="3596" uniqueCount="315">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</sst>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usernames" Target="revisions/userNames1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alcChain" Target="calcChain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revisionHeaders" Target="revisions/revisionHeader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3" Type="http://schemas.openxmlformats.org/officeDocument/2006/relationships/revisionLog" Target="revisionLog7.xml"/><Relationship Id="rId119" Type="http://schemas.openxmlformats.org/officeDocument/2006/relationships/revisionLog" Target="revisionLog5.xml"/><Relationship Id="rId127" Type="http://schemas.openxmlformats.org/officeDocument/2006/relationships/revisionLog" Target="revisionLog11.xml"/><Relationship Id="rId122" Type="http://schemas.openxmlformats.org/officeDocument/2006/relationships/revisionLog" Target="revisionLog6.xml"/><Relationship Id="rId118" Type="http://schemas.openxmlformats.org/officeDocument/2006/relationships/revisionLog" Target="revisionLog1.xml"/><Relationship Id="rId12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CD6F32B-1BB2-4473-BDAA-99E61574D2DE}" diskRevisions="1" revisionId="8278" version="100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6A608B2D-A2B9-4099-9CA6-9FB8320D7097}" dateTime="2025-12-01T12:25:50" maxSheetId="104" userName="Пользователь" r:id="rId126" minRId="7448" maxRId="8085">
    <sheetIdMap count="10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7CD6F32B-1BB2-4473-BDAA-99E61574D2DE}" dateTime="2025-12-01T12:30:32" maxSheetId="106" userName="Пользователь" r:id="rId127" minRId="8086" maxRId="827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7448" sheetId="92" name="[меню НОЯБРЬ  2025.xlsx]Лист26" sheetPosition="57"/>
  <ris rId="7449" sheetId="93" name="[меню НОЯБРЬ  2025.xlsx]Лист28" sheetPosition="72"/>
  <rcc rId="7450" sId="93">
    <nc r="A1" t="inlineStr">
      <is>
        <t>Согласно контракту</t>
      </is>
    </nc>
  </rcc>
  <rcc rId="7451" sId="93">
    <nc r="A2" t="inlineStr">
      <is>
        <t>№2024.617</t>
      </is>
    </nc>
  </rcc>
  <rcc rId="7452" sId="93">
    <nc r="A3" t="inlineStr">
      <is>
        <t>от 23.12.2023 г.</t>
      </is>
    </nc>
  </rcc>
  <rcc rId="7453" sId="93">
    <nc r="B6" t="inlineStr">
      <is>
        <t>1 день</t>
      </is>
    </nc>
  </rcc>
  <rcc rId="7454" sId="93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455" sId="93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C8" start="0" length="0">
    <dxf>
      <font>
        <b/>
        <sz val="11"/>
        <color theme="1"/>
        <name val="Calibri"/>
        <scheme val="minor"/>
      </font>
    </dxf>
  </rfmt>
  <rfmt sheetId="93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456" sId="93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457" sId="93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458" sId="93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59" sId="93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460" sId="93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1" sId="93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2" sId="93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463" sId="93" odxf="1" s="1" dxf="1">
    <nc r="B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4" sId="93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5" sId="93" odxf="1" s="1" dxf="1" numFmtId="4">
    <nc r="D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6" sId="93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7" sId="93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8" sId="93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9" sId="93" odxf="1" s="1" dxf="1">
    <nc r="B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0" sId="93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1" sId="93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72" sId="93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73" sId="93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4" sId="93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5" sId="93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6" sId="93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77" sId="93" odxf="1" dxf="1">
    <nc r="B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8" sId="93" odxf="1" dxf="1">
    <nc r="C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9" sId="93" odxf="1" dxf="1" numFmtId="4">
    <nc r="D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3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0" sId="93" odxf="1" dxf="1">
    <nc r="B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1" sId="93" odxf="1" dxf="1">
    <nc r="C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2" sId="93" odxf="1" dxf="1" numFmtId="4">
    <nc r="D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3" sId="93" odxf="1" dxf="1">
    <nc r="B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4" sId="93" odxf="1" dxf="1">
    <nc r="C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5" sId="93" odxf="1" dxf="1" numFmtId="4">
    <nc r="D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6" sId="93" odxf="1" dxf="1">
    <nc r="B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7" sId="93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8" sId="93" odxf="1" dxf="1" numFmtId="4">
    <nc r="D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89" sId="93" odxf="1" dxf="1">
    <nc r="B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0" sId="93" odxf="1" dxf="1">
    <nc r="C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1" sId="93" odxf="1" dxf="1" numFmtId="4">
    <nc r="D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93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92" sId="93" odxf="1" dxf="1">
    <nc r="B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7493" sId="93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7494" sId="93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7495" sId="93" odxf="1" dxf="1">
    <nc r="A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96" sId="93" odxf="1" dxf="1">
    <nc r="B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7" sId="93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8" sId="93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99" sId="93" odxf="1" dxf="1">
    <nc r="B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0" sId="93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1" sId="93" odxf="1" dxf="1" numFmtId="4">
    <nc r="D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02" sId="93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03" sId="93" odxf="1" dxf="1">
    <nc r="B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4" sId="93" odxf="1" dxf="1">
    <nc r="C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5" sId="93" odxf="1" dxf="1" numFmtId="4">
    <nc r="D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6" sId="93" odxf="1" dxf="1">
    <nc r="B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7" sId="93" odxf="1" dxf="1">
    <nc r="C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8" sId="93" odxf="1" dxf="1" numFmtId="4">
    <nc r="D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9" sId="93" odxf="1" dxf="1">
    <nc r="B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0" sId="93" odxf="1" dxf="1">
    <nc r="C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1" sId="93" odxf="1" dxf="1" numFmtId="4">
    <nc r="D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12" sId="93" odxf="1" dxf="1">
    <nc r="B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3" sId="93" odxf="1" dxf="1">
    <nc r="C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4" sId="93" odxf="1" dxf="1" numFmtId="4">
    <nc r="D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3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15" sId="93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16" sId="93" odxf="1" dxf="1">
    <nc r="D28">
      <f>D27+D26+D25+D24+D23+D22+D21+D20+D19+D18+D17+D16+D15+D14+D13+D12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517" sheetId="94" name="[меню НОЯБРЬ  2025.xlsx]Лист29" sheetPosition="73"/>
  <rcc rId="7518" sId="94">
    <nc r="A1" t="inlineStr">
      <is>
        <t>№2024.617</t>
      </is>
    </nc>
  </rcc>
  <rcc rId="7519" sId="94">
    <nc r="A2" t="inlineStr">
      <is>
        <t>от 23.12.2023 г.</t>
      </is>
    </nc>
  </rcc>
  <rcc rId="7520" sId="94">
    <nc r="B4" t="inlineStr">
      <is>
        <t>2 день</t>
      </is>
    </nc>
  </rcc>
  <rcc rId="7521" sId="94" odxf="1" dxf="1">
    <nc r="A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22" sId="94" odxf="1" dxf="1">
    <nc r="B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C7" start="0" length="0">
    <dxf>
      <font>
        <b/>
        <sz val="11"/>
        <color theme="1"/>
        <name val="Calibri"/>
        <scheme val="minor"/>
      </font>
    </dxf>
  </rfmt>
  <rfmt sheetId="94" sqref="D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23" sId="94" odxf="1" dxf="1">
    <nc r="A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24" sId="94" odxf="1" dxf="1">
    <nc r="B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25" sId="94" odxf="1" dxf="1">
    <nc r="C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26" sId="94" odxf="1" dxf="1">
    <nc r="D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4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27" sId="94" odxf="1" dxf="1">
    <nc r="C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8" sId="94" odxf="1" dxf="1">
    <nc r="D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9" sId="94" odxf="1" dxf="1">
    <nc r="A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30" sId="94" odxf="1" s="1" dxf="1">
    <nc r="B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1" sId="94" odxf="1" s="1" dxf="1">
    <nc r="C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2" sId="94" odxf="1" s="1" dxf="1" numFmtId="4">
    <nc r="D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3" sId="94" odxf="1" s="1" dxf="1">
    <nc r="B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4" sId="94" odxf="1" s="1" dxf="1">
    <nc r="C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5" sId="94" odxf="1" s="1" dxf="1">
    <nc r="D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6" sId="94" odxf="1" s="1" dxf="1">
    <nc r="B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7" sId="94" odxf="1" s="1" dxf="1">
    <nc r="C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8" sId="94" odxf="1" s="1" dxf="1" numFmtId="4">
    <nc r="D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39" sId="94" odxf="1" dxf="1">
    <nc r="A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40" sId="94" odxf="1" dxf="1">
    <nc r="B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1" sId="94" odxf="1" dxf="1">
    <nc r="C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2" sId="94" odxf="1" dxf="1" numFmtId="4">
    <nc r="D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3" sId="94" odxf="1" dxf="1">
    <nc r="A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44" sId="94" odxf="1" dxf="1">
    <nc r="B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5" sId="94" odxf="1" dxf="1">
    <nc r="C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6" sId="94" odxf="1" dxf="1" numFmtId="4">
    <nc r="D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4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47" sId="94" odxf="1" dxf="1">
    <nc r="B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8" sId="94" odxf="1" dxf="1">
    <nc r="C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9" sId="94" odxf="1" dxf="1" numFmtId="4">
    <nc r="D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0" sId="94" odxf="1" dxf="1">
    <nc r="B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1" sId="94" odxf="1" dxf="1">
    <nc r="C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2" sId="94" odxf="1" dxf="1" numFmtId="4">
    <nc r="D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3" sId="94" odxf="1" dxf="1">
    <nc r="B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4" sId="94" odxf="1" dxf="1">
    <nc r="C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5" sId="94" odxf="1" dxf="1" numFmtId="4">
    <nc r="D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6" sId="94" odxf="1" dxf="1">
    <nc r="B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7" sId="94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8" sId="94" odxf="1" dxf="1" numFmtId="4">
    <nc r="D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9" sId="94" odxf="1" dxf="1">
    <nc r="B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0" sId="94" odxf="1" dxf="1">
    <nc r="C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1" sId="94" odxf="1" dxf="1" numFmtId="4">
    <nc r="D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562" sId="94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3" sId="94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4" sId="94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5" sId="94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566" sId="94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7" sId="94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8" sId="94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569" sId="94" odxf="1" dxf="1">
    <nc r="B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0" sId="94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1" sId="94" odxf="1" dxf="1" numFmtId="4">
    <nc r="D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72" sId="94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73" sId="94" odxf="1" dxf="1">
    <nc r="B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4" sId="94" odxf="1" dxf="1">
    <nc r="C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5" sId="94" odxf="1" dxf="1" numFmtId="4">
    <nc r="D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76" sId="94" odxf="1" dxf="1">
    <nc r="B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7" sId="94" odxf="1" dxf="1">
    <nc r="C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8" sId="94" odxf="1" dxf="1" numFmtId="4">
    <nc r="D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4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79" sId="94" odxf="1" dxf="1">
    <nc r="C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80" sId="94" odxf="1" dxf="1">
    <nc r="D26">
      <f>D25+D24+D23+D22+D21+D20+D19+D18+D16+D17+D15+D14+D13+D11+12:12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7581" sheetId="94" source="A1:D26" destination="B1:E26" sourceSheetId="94">
    <undo index="27" exp="area" v="1" dr="$A12:$XFD12" r="D26" sId="94"/>
  </rm>
  <ris rId="7582" sheetId="95" name="[меню НОЯБРЬ  2025.xlsx]Лист30" sheetPosition="74"/>
  <rcc rId="7583" sId="95">
    <nc r="A1" t="inlineStr">
      <is>
        <t>Согласно контракту</t>
      </is>
    </nc>
  </rcc>
  <rcc rId="7584" sId="95">
    <nc r="A2" t="inlineStr">
      <is>
        <t>№2024.617</t>
      </is>
    </nc>
  </rcc>
  <rcc rId="7585" sId="95">
    <nc r="A3" t="inlineStr">
      <is>
        <t>от 23.12.2023 г.</t>
      </is>
    </nc>
  </rcc>
  <rcc rId="7586" sId="95">
    <nc r="B5" t="inlineStr">
      <is>
        <t>2 день</t>
      </is>
    </nc>
  </rcc>
  <rcc rId="7587" sId="95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88" sId="95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C8" start="0" length="0">
    <dxf>
      <font>
        <b/>
        <sz val="11"/>
        <color theme="1"/>
        <name val="Calibri"/>
        <scheme val="minor"/>
      </font>
    </dxf>
  </rfmt>
  <rfmt sheetId="95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89" sId="95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90" sId="95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91" sId="95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2" sId="95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93" sId="95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4" sId="95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5" sId="95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96" sId="95" odxf="1" s="1" dxf="1">
    <nc r="B12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7" sId="95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8" sId="95" odxf="1" s="1" dxf="1" numFmtId="4">
    <nc r="D12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99" sId="95" odxf="1" s="1" dxf="1">
    <nc r="B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0" sId="95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1" sId="95" odxf="1" s="1" dxf="1">
    <nc r="D13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02" sId="95" odxf="1" s="1" dxf="1">
    <nc r="B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3" sId="95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4" sId="95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05" sId="95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06" sId="95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7" sId="95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8" sId="95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9" sId="95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10" sId="95" odxf="1" dxf="1">
    <nc r="B16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1" sId="95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2" sId="95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5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3" sId="95" odxf="1" dxf="1">
    <nc r="B17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4" sId="95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5" sId="95" odxf="1" dxf="1" numFmtId="4">
    <nc r="D17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6" sId="95" odxf="1" dxf="1">
    <nc r="B18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7" sId="95" odxf="1" dxf="1">
    <nc r="C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8" sId="95" odxf="1" dxf="1" numFmtId="4">
    <nc r="D18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9" sId="95" odxf="1" dxf="1">
    <nc r="B19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0" sId="95" odxf="1" dxf="1">
    <nc r="C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1" sId="95" odxf="1" dxf="1" numFmtId="4">
    <nc r="D19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2" sId="95" odxf="1" dxf="1">
    <nc r="B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3" sId="95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4" sId="95" odxf="1" dxf="1" numFmtId="4">
    <nc r="D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5" sId="95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6" sId="95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7" sId="95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28" sId="95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29" sId="95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0" sId="95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1" sId="95" odxf="1" dxf="1">
    <nc r="A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32" sId="95" odxf="1" dxf="1">
    <nc r="B23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3" sId="95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4" sId="95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35" sId="95" odxf="1" dxf="1">
    <nc r="B24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6" sId="95" odxf="1" dxf="1">
    <nc r="C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7" sId="95" odxf="1" dxf="1" numFmtId="4">
    <nc r="D24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38" sId="95" odxf="1" dxf="1">
    <nc r="A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39" sId="95" odxf="1" dxf="1">
    <nc r="B25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0" sId="95" odxf="1" dxf="1">
    <nc r="C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1" sId="95" odxf="1" dxf="1" numFmtId="4">
    <nc r="D25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42" sId="95" odxf="1" dxf="1">
    <nc r="B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3" sId="95" odxf="1" dxf="1">
    <nc r="C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4" sId="95" odxf="1" dxf="1" numFmtId="4">
    <nc r="D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5" sqref="B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645" sId="95" odxf="1" dxf="1">
    <nc r="C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46" sId="95" odxf="1" dxf="1">
    <nc r="D27">
      <f>D26+D25+D24+D23+D22+D21+D20+D19+D17+D18+D16+D15+D14+D12+13:13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647" sheetId="96" name="[меню НОЯБРЬ  2025.xlsx]Лист32" sheetPosition="75"/>
  <rcc rId="7648" sId="96">
    <nc r="B1" t="inlineStr">
      <is>
        <t>Согласно контракту</t>
      </is>
    </nc>
  </rcc>
  <rcc rId="7649" sId="96">
    <nc r="B2" t="inlineStr">
      <is>
        <t>№2024.617</t>
      </is>
    </nc>
  </rcc>
  <rcc rId="7650" sId="96">
    <nc r="B3" t="inlineStr">
      <is>
        <t>от 23.12.2023 г.</t>
      </is>
    </nc>
  </rcc>
  <rcc rId="7651" sId="96">
    <nc r="C5" t="inlineStr">
      <is>
        <t>3 день</t>
      </is>
    </nc>
  </rcc>
  <rcc rId="7652" sId="96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653" sId="96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6" sqref="D8" start="0" length="0">
    <dxf>
      <font>
        <b/>
        <sz val="11"/>
        <color theme="1"/>
        <name val="Calibri"/>
        <scheme val="minor"/>
      </font>
    </dxf>
  </rfmt>
  <rfmt sheetId="96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654" sId="96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655" sId="96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656" sId="96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57" sId="96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658" sId="96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59" sId="96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60" sId="96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661" sId="96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2" sId="96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3" sId="96" odxf="1" s="1" dxf="1" numFmtId="4">
    <nc r="E12">
      <v>215.85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4" sId="96" odxf="1" s="1" dxf="1">
    <nc r="C13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5" sId="96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6" sId="96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7" sId="96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8" sId="96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9" sId="96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70" sId="96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71" sId="96" odxf="1" dxf="1">
    <nc r="C15" t="inlineStr">
      <is>
        <t>Фрукт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2" sId="96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3" sId="96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4" sId="96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75" sId="96" odxf="1" dxf="1">
    <nc r="C16" t="inlineStr">
      <is>
        <t>Салат из капусты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6" sId="96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7" sId="96" odxf="1" dxf="1" numFmtId="4">
    <nc r="E16">
      <v>52.44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78" sId="96" odxf="1" dxf="1">
    <nc r="C17" t="inlineStr">
      <is>
        <t>Расоольник ленинградский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79" sId="96" odxf="1" dxf="1">
    <nc r="D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0" sId="96" odxf="1" dxf="1" numFmtId="4">
    <nc r="E17">
      <v>198.54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1" sId="96" odxf="1" dxf="1">
    <nc r="C18" t="inlineStr">
      <is>
        <t>Гороховое пюре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2" sId="96" odxf="1" dxf="1">
    <nc r="D18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3" sId="96" odxf="1" dxf="1" numFmtId="4">
    <nc r="E18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4" sId="96" odxf="1" dxf="1">
    <nc r="C19" t="inlineStr">
      <is>
        <t xml:space="preserve">Котлеты из мяса птицы с маслом сливочным 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5" sId="96" odxf="1" dxf="1">
    <nc r="D19" t="inlineStr">
      <is>
        <t>70/2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6" sId="96" odxf="1" dxf="1" numFmtId="4">
    <nc r="E19">
      <v>167.2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7" sId="96" odxf="1" dxf="1">
    <nc r="C20" t="inlineStr">
      <is>
        <t>Компот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8" sId="96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9" sId="96" odxf="1" dxf="1" numFmtId="4">
    <nc r="E20">
      <v>72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90" sId="96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1" sId="96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2" sId="96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3" sId="96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94" sId="96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5" sId="96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6" sId="96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97" sId="96" odxf="1" dxf="1">
    <nc r="C23" t="inlineStr">
      <is>
        <t>Сдоба обыкновенная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8" sId="96" odxf="1" dxf="1">
    <nc r="D23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9" sId="96" odxf="1" dxf="1" numFmtId="4">
    <nc r="E23">
      <v>141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00" sId="96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01" sId="96" odxf="1" dxf="1">
    <nc r="C24" t="inlineStr">
      <is>
        <t>Омлет натур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2" sId="96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3" sId="96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4" sId="96" odxf="1" dxf="1">
    <nc r="C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5" sId="96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6" sId="96" odxf="1" dxf="1" numFmtId="4">
    <nc r="E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7" sId="96" odxf="1" dxf="1">
    <nc r="C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8" sId="96" odxf="1" dxf="1">
    <nc r="D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9" sId="96" odxf="1" dxf="1" numFmtId="4">
    <nc r="E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6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10" sId="96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11" sId="96" odxf="1" dxf="1">
    <nc r="E27">
      <f>E26+E25+E24+E23+E22+E21++E20+E19+E18+E17+E16+E15+E14+E13+E12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12" sheetId="97" name="[меню НОЯБРЬ  2025.xlsx]Лист33" sheetPosition="76"/>
  <rcc rId="7713" sId="97">
    <nc r="A1" t="inlineStr">
      <is>
        <t>Согласно контракту</t>
      </is>
    </nc>
  </rcc>
  <rcc rId="7714" sId="97">
    <nc r="A2" t="inlineStr">
      <is>
        <t>№2024.617</t>
      </is>
    </nc>
  </rcc>
  <rcc rId="7715" sId="97">
    <nc r="A3" t="inlineStr">
      <is>
        <t>от 23.12.2023 г.</t>
      </is>
    </nc>
  </rcc>
  <rcc rId="7716" sId="97">
    <nc r="B6" t="inlineStr">
      <is>
        <t>4 день</t>
      </is>
    </nc>
  </rcc>
  <rcc rId="7717" sId="97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18" sId="97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C8" start="0" length="0">
    <dxf>
      <font>
        <b/>
        <sz val="11"/>
        <color theme="1"/>
        <name val="Calibri"/>
        <scheme val="minor"/>
      </font>
    </dxf>
  </rfmt>
  <rfmt sheetId="97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19" sId="97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20" sId="97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21" sId="97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2" sId="97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23" sId="97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4" sId="97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5" sId="97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26" sId="97" odxf="1" s="1" dxf="1">
    <nc r="B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7" sId="97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8" sId="97" odxf="1" s="1" dxf="1" numFmtId="4">
    <nc r="D12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29" sId="97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0" sId="97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1" sId="97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32" sId="97" odxf="1" s="1" dxf="1">
    <nc r="B14" t="inlineStr">
      <is>
        <t>Бутер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3" sId="97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4" sId="97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35" sId="97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36" sId="97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7" sId="97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8" sId="97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9" sId="97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40" sId="97" odxf="1" dxf="1">
    <nc r="B16" t="inlineStr">
      <is>
        <t>Салат из свеклы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1" sId="97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2" sId="97" odxf="1" dxf="1" numFmtId="4">
    <nc r="D16">
      <v>46.02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7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3" sId="97" odxf="1" dxf="1">
    <nc r="B17" t="inlineStr">
      <is>
        <t>Щи со свежей капустой, с картофелем на бульоне из индейки, 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4" sId="97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5" sId="97" odxf="1" dxf="1" numFmtId="4">
    <nc r="D17">
      <v>70.02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6" sId="97" odxf="1" dxf="1">
    <nc r="B18" t="inlineStr">
      <is>
        <t>индейка тушенная с соусе с овощами по татарски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7" sId="97" odxf="1" dxf="1">
    <nc r="C18" t="inlineStr">
      <is>
        <t>40/30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8" sId="97" odxf="1" dxf="1" numFmtId="4">
    <nc r="D18">
      <v>150.93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9" sId="97" odxf="1" dxf="1">
    <nc r="B19" t="inlineStr">
      <is>
        <t>Макаронные изделия отварные,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0" sId="97" odxf="1" dxf="1">
    <nc r="C19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1" sId="97" odxf="1" dxf="1" numFmtId="4">
    <nc r="D19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2" sId="97" odxf="1" dxf="1">
    <nc r="B20" t="inlineStr">
      <is>
        <t>Компот из урюка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3" sId="97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4" sId="97" odxf="1" dxf="1" numFmtId="4">
    <nc r="D20">
      <v>68.2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5" sId="97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6" sId="97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7" sId="97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758" sId="97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59" sId="97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0" sId="97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1" sId="97" odxf="1" dxf="1">
    <nc r="A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762" sId="97" odxf="1" dxf="1">
    <nc r="B23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3" sId="97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4" sId="97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65" sId="97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66" sId="97" odxf="1" dxf="1">
    <nc r="B24" t="inlineStr">
      <is>
        <t>Запеканка творожная с молоком сгущенным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7" sId="97" odxf="1" dxf="1">
    <nc r="C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8" sId="97" odxf="1" dxf="1" numFmtId="4">
    <nc r="D24">
      <v>408.2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69" sId="97" odxf="1" dxf="1">
    <nc r="B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0" sId="97" odxf="1" dxf="1">
    <nc r="C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1" sId="97" odxf="1" dxf="1" numFmtId="4">
    <nc r="D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7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72" sId="97" odxf="1" dxf="1">
    <nc r="C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73" sId="97" odxf="1" dxf="1">
    <nc r="D26">
      <f>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74" sheetId="98" name="[меню НОЯБРЬ  2025.xlsx]Лист34" sheetPosition="77"/>
  <rcc rId="7775" sId="98">
    <nc r="A1" t="inlineStr">
      <is>
        <t>Согласно контракту</t>
      </is>
    </nc>
  </rcc>
  <rcc rId="7776" sId="98">
    <nc r="A2" t="inlineStr">
      <is>
        <t>№2024.617</t>
      </is>
    </nc>
  </rcc>
  <rcc rId="7777" sId="98">
    <nc r="A3" t="inlineStr">
      <is>
        <t>от 23.12.2023 г.</t>
      </is>
    </nc>
  </rcc>
  <rcc rId="7778" sId="98">
    <nc r="B5" t="inlineStr">
      <is>
        <t>5 день</t>
      </is>
    </nc>
  </rcc>
  <rcc rId="7779" sId="98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80" sId="98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8" sqref="C8" start="0" length="0">
    <dxf>
      <font>
        <b/>
        <sz val="11"/>
        <color theme="1"/>
        <name val="Calibri"/>
        <scheme val="minor"/>
      </font>
    </dxf>
  </rfmt>
  <rfmt sheetId="98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81" sId="98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82" sId="98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83" sId="98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4" sId="98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85" sId="98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6" sId="98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7" sId="98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88" sId="98" odxf="1" s="1" dxf="1">
    <nc r="B12" t="inlineStr">
      <is>
        <t>Каша жидкая молочная гречневая, 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9" sId="98" odxf="1" s="1" dxf="1">
    <nc r="C12" t="inlineStr">
      <is>
        <t>180,3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90" sId="98" odxf="1" s="1" dxf="1" numFmtId="4">
    <nc r="D12">
      <v>225.9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1" sId="98" odxf="1" s="1" dxf="1">
    <nc r="B13" t="inlineStr">
      <is>
        <t>Чай без сахара, с мармеладом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2" sId="98" odxf="1" s="1" dxf="1">
    <nc r="C13" t="inlineStr">
      <is>
        <t>180/20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3" sId="98" odxf="1" s="1" dxf="1">
    <nc r="D13">
      <v>96.3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4" sId="98" odxf="1" s="1" dxf="1">
    <nc r="B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5" sId="98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6" sId="98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97" sId="98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98" sId="98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99" sId="98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0" sId="98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1" sId="98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02" sId="98" odxf="1" dxf="1">
    <nc r="B16" t="inlineStr">
      <is>
        <t xml:space="preserve">Салат из моркови с сахаром 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3" sId="98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4" sId="98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8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5" sId="98" odxf="1" dxf="1">
    <nc r="B17" t="inlineStr">
      <is>
        <t>Суп гороховый с картофелем,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6" sId="98" odxf="1" dxf="1">
    <nc r="C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7" sId="98" odxf="1" dxf="1" numFmtId="4">
    <nc r="D17">
      <v>126.35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8" sId="98" odxf="1" dxf="1">
    <nc r="B18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9" sId="98" odxf="1" dxf="1">
    <nc r="C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0" sId="98" odxf="1" dxf="1" numFmtId="4">
    <nc r="D18">
      <v>129.44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1" sId="98" odxf="1" dxf="1">
    <nc r="B19" t="inlineStr">
      <is>
        <t>Рагу из овощей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2" sId="98" odxf="1" dxf="1">
    <nc r="C19" t="inlineStr">
      <is>
        <t>150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3" sId="98" odxf="1" dxf="1" numFmtId="4">
    <nc r="D19">
      <v>202.86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4" sId="98" odxf="1" dxf="1">
    <nc r="B20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5" sId="98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6" sId="98" odxf="1" dxf="1" numFmtId="4">
    <nc r="D20">
      <v>39.47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17" sId="98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8" sId="98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9" sId="98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20" sId="98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21" sId="98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2" sId="98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3" sId="98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24" sId="98" odxf="1" dxf="1">
    <nc r="B23" t="inlineStr">
      <is>
        <t>Сушка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5" sId="98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6" sId="98" odxf="1" dxf="1" numFmtId="4">
    <nc r="D23">
      <v>66.2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27" sId="98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28" sId="98" odxf="1" dxf="1">
    <nc r="B24" t="inlineStr">
      <is>
        <t xml:space="preserve">Рыба, тушеная с овощами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9" sId="98" odxf="1" dxf="1">
    <nc r="C24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30" sId="98" odxf="1" dxf="1" numFmtId="4">
    <nc r="D24">
      <v>105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1" sId="98" odxf="1" dxf="1">
    <nc r="B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2" sId="98" odxf="1" dxf="1">
    <nc r="C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3" sId="98" odxf="1" dxf="1" numFmtId="4">
    <nc r="D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4" sId="98" odxf="1" dxf="1">
    <nc r="B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5" sId="98" odxf="1" dxf="1">
    <nc r="C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6" sId="98" odxf="1" dxf="1" numFmtId="4">
    <nc r="D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37" sId="98" odxf="1" dxf="1">
    <nc r="B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8" sId="98" odxf="1" dxf="1">
    <nc r="C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9" sId="98" odxf="1" dxf="1" numFmtId="4">
    <nc r="D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8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40" sId="98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41" sId="98" odxf="1" dxf="1">
    <nc r="D28">
      <f>D27+D26+D25+D24+D23+D22+D21+D20+D19+D17+D12+D18+D16+D15+D14+D13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842" sheetId="99" name="[меню НОЯБРЬ  2025.xlsx]Лист35" sheetPosition="78"/>
  <rcc rId="7843" sId="99">
    <nc r="B1" t="inlineStr">
      <is>
        <t>6 день</t>
      </is>
    </nc>
  </rcc>
  <rcc rId="7844" sId="99" odxf="1" dxf="1">
    <nc r="A3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845" sId="99" odxf="1" dxf="1">
    <nc r="B3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9" sqref="C3" start="0" length="0">
    <dxf>
      <font>
        <b/>
        <sz val="11"/>
        <color theme="1"/>
        <name val="Calibri"/>
        <scheme val="minor"/>
      </font>
    </dxf>
  </rfmt>
  <rfmt sheetId="99" sqref="D3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846" sId="99" odxf="1" dxf="1">
    <nc r="A5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847" sId="99" odxf="1" dxf="1">
    <nc r="B5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848" sId="99" odxf="1" dxf="1">
    <nc r="C5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49" sId="99" odxf="1" dxf="1">
    <nc r="D5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9" sqref="B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850" sId="99" odxf="1" dxf="1">
    <nc r="C6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1" sId="99" odxf="1" dxf="1">
    <nc r="D6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2" sId="99" odxf="1" dxf="1">
    <nc r="A7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853" sId="99" odxf="1" s="1" dxf="1">
    <nc r="B7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4" sId="99" odxf="1" s="1" dxf="1">
    <nc r="C7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5" sId="99" odxf="1" s="1" dxf="1" numFmtId="4">
    <nc r="D7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6" sId="99" odxf="1" s="1" dxf="1">
    <nc r="B8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7" sId="99" odxf="1" s="1" dxf="1">
    <nc r="C8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8" sId="99" odxf="1" s="1" dxf="1">
    <nc r="D8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9" sId="99" odxf="1" s="1" dxf="1">
    <nc r="B9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0" sId="99" odxf="1" s="1" dxf="1">
    <nc r="C9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1" sId="99" odxf="1" s="1" dxf="1" numFmtId="4">
    <nc r="D9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62" sId="99" odxf="1" dxf="1">
    <nc r="A10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63" sId="99" odxf="1" dxf="1">
    <nc r="B10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4" sId="99" odxf="1" dxf="1">
    <nc r="C10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5" sId="99" odxf="1" dxf="1" numFmtId="4">
    <nc r="D10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6" sId="99" odxf="1" dxf="1">
    <nc r="A11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67" sId="99" odxf="1" dxf="1">
    <nc r="B11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8" sId="99" odxf="1" dxf="1">
    <nc r="C11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9" sId="99" odxf="1" dxf="1" numFmtId="4">
    <nc r="D11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9" sqref="A1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0" sId="99" odxf="1" dxf="1">
    <nc r="B12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1" sId="99" odxf="1" dxf="1">
    <nc r="C12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2" sId="99" odxf="1" dxf="1" numFmtId="4">
    <nc r="D12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3" sId="99" odxf="1" dxf="1">
    <nc r="B13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4" sId="99" odxf="1" dxf="1">
    <nc r="C13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5" sId="99" odxf="1" dxf="1" numFmtId="4">
    <nc r="D13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6" sId="99" odxf="1" dxf="1">
    <nc r="B14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7" sId="99" odxf="1" dxf="1">
    <nc r="C14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8" sId="99" odxf="1" dxf="1" numFmtId="4">
    <nc r="D14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79" sId="99" odxf="1" dxf="1">
    <nc r="B15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0" sId="99" odxf="1" dxf="1">
    <nc r="C15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1" sId="99" odxf="1" dxf="1" numFmtId="4">
    <nc r="D15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2" sId="99" odxf="1" dxf="1">
    <nc r="A16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83" sId="99" odxf="1" dxf="1">
    <nc r="B16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4" sId="99" odxf="1" dxf="1">
    <nc r="C1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5" sId="99" odxf="1" dxf="1" numFmtId="4">
    <nc r="D16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86" sId="99" odxf="1" dxf="1">
    <nc r="B17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7" sId="99" odxf="1" dxf="1">
    <nc r="C17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8" sId="99" odxf="1" dxf="1" numFmtId="4">
    <nc r="D17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89" sId="99" odxf="1" dxf="1">
    <nc r="A18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90" sId="99" odxf="1" dxf="1">
    <nc r="B18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1" sId="99" odxf="1" dxf="1">
    <nc r="C18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2" sId="99" odxf="1" dxf="1" numFmtId="4">
    <nc r="D18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93" sId="99" odxf="1" dxf="1">
    <nc r="B1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94" sId="99" odxf="1" dxf="1">
    <nc r="C19" t="inlineStr">
      <is>
        <t>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95" sId="99" odxf="1" dxf="1" numFmtId="4">
    <nc r="D19">
      <v>58.81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9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96" sId="99" odxf="1" dxf="1">
    <nc r="B20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7" sId="99" odxf="1" dxf="1">
    <nc r="C20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8" sId="99" odxf="1" dxf="1" numFmtId="4">
    <nc r="D20">
      <v>28.7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9" sqref="B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99" sId="99" odxf="1" dxf="1">
    <nc r="C21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00" sId="99" odxf="1" dxf="1">
    <nc r="D21">
      <f>D20+D19+D18+D17+D16+D15+D14+D13+D12+D11+D10+D9+D8+D7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01" sheetId="100" name="[меню НОЯБРЬ  2025.xlsx]Лист36" sheetPosition="79"/>
  <rcc rId="7902" sId="100">
    <nc r="B1" t="inlineStr">
      <is>
        <t>7 день</t>
      </is>
    </nc>
  </rcc>
  <rcc rId="7903" sId="100" odxf="1" dxf="1">
    <nc r="A4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904" sId="100" odxf="1" dxf="1">
    <nc r="B4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C4" start="0" length="0">
    <dxf>
      <font>
        <b/>
        <sz val="11"/>
        <color theme="1"/>
        <name val="Calibri"/>
        <scheme val="minor"/>
      </font>
    </dxf>
  </rfmt>
  <rfmt sheetId="100" sqref="D4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905" sId="100" odxf="1" dxf="1">
    <nc r="A6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906" sId="100" odxf="1" dxf="1">
    <nc r="B6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907" sId="100" odxf="1" dxf="1">
    <nc r="C6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08" sId="100" odxf="1" dxf="1">
    <nc r="D6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0" sqref="B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909" sId="100" odxf="1" dxf="1">
    <nc r="C7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0" sId="100" odxf="1" dxf="1">
    <nc r="D7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1" sId="100" odxf="1" dxf="1">
    <nc r="A8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912" sId="100" odxf="1" s="1" dxf="1">
    <nc r="B8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3" sId="100" odxf="1" s="1" dxf="1">
    <nc r="C8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4" sId="100" odxf="1" s="1" dxf="1" numFmtId="4">
    <nc r="D8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5" sId="100" odxf="1" s="1" dxf="1">
    <nc r="B9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6" sId="100" odxf="1" s="1" dxf="1">
    <nc r="C9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7" sId="100" odxf="1" s="1" dxf="1">
    <nc r="D9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8" sId="100" odxf="1" s="1" dxf="1">
    <nc r="B10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9" sId="100" odxf="1" s="1" dxf="1">
    <nc r="C10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20" sId="100" odxf="1" s="1" dxf="1" numFmtId="4">
    <nc r="D10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921" sId="100" odxf="1" dxf="1">
    <nc r="A11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22" sId="100" odxf="1" dxf="1">
    <nc r="B11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3" sId="100" odxf="1" dxf="1">
    <nc r="C11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4" sId="100" odxf="1" dxf="1" numFmtId="4">
    <nc r="D11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5" sId="100" odxf="1" dxf="1">
    <nc r="A12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26" sId="100" odxf="1" dxf="1">
    <nc r="B12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7" sId="100" odxf="1" dxf="1">
    <nc r="C12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8" sId="100" odxf="1" dxf="1" numFmtId="4">
    <nc r="D12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0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29" sId="100" odxf="1" dxf="1">
    <nc r="B13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0" sId="100" odxf="1" dxf="1">
    <nc r="C13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1" sId="100" odxf="1" dxf="1" numFmtId="4">
    <nc r="D13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2" sId="100" odxf="1" dxf="1">
    <nc r="B14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3" sId="100" odxf="1" dxf="1">
    <nc r="C14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4" sId="100" odxf="1" dxf="1" numFmtId="4">
    <nc r="D14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5" sId="100" odxf="1" dxf="1">
    <nc r="B15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6" sId="100" odxf="1" dxf="1">
    <nc r="C15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7" sId="100" odxf="1" dxf="1" numFmtId="4">
    <nc r="D15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8" sId="100" odxf="1" dxf="1">
    <nc r="B16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9" sId="100" odxf="1" dxf="1">
    <nc r="C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40" sId="100" odxf="1" dxf="1" numFmtId="4">
    <nc r="D16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41" sId="100" odxf="1" dxf="1">
    <nc r="B17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2" sId="100" odxf="1" dxf="1">
    <nc r="C17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3" sId="100" odxf="1" dxf="1" numFmtId="4">
    <nc r="D17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A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944" sId="100" odxf="1" dxf="1">
    <nc r="B18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5" sId="100" odxf="1" dxf="1">
    <nc r="C18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6" sId="100" odxf="1" dxf="1" numFmtId="4">
    <nc r="D18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7" sId="100" odxf="1" dxf="1">
    <nc r="A19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948" sId="100" odxf="1" dxf="1">
    <nc r="B19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49" sId="100" odxf="1" dxf="1">
    <nc r="C19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0" sId="100" odxf="1" dxf="1" numFmtId="4">
    <nc r="D19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51" sId="100" odxf="1" dxf="1">
    <nc r="A20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52" sId="100" odxf="1" dxf="1">
    <nc r="B20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3" sId="100" odxf="1" dxf="1">
    <nc r="C20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4" sId="100" odxf="1" dxf="1" numFmtId="4">
    <nc r="D20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55" sId="100" odxf="1" dxf="1">
    <nc r="B21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6" sId="100" odxf="1" dxf="1">
    <nc r="C21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7" sId="100" odxf="1" dxf="1" numFmtId="4">
    <nc r="D21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0" sqref="B22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C22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D22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0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0" sqref="B2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58" sId="100" odxf="1" dxf="1">
    <nc r="C23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59" sId="100" odxf="1" dxf="1">
    <nc r="D23">
      <f>D21+D20+D19+D18+D17+D16+D15+D14+D13+D12+D11+D10+D9+D8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60" sheetId="101" name="[меню НОЯБРЬ  2025.xlsx]Лист37" sheetPosition="80"/>
  <rfmt sheetId="101" sqref="C6" start="0" length="0">
    <dxf>
      <font>
        <b/>
        <sz val="11"/>
        <color theme="1"/>
        <name val="Calibri"/>
        <scheme val="minor"/>
      </font>
    </dxf>
  </rfmt>
  <rfmt sheetId="101" sqref="D6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6" start="0" length="0">
    <dxf>
      <font>
        <b/>
        <sz val="11"/>
        <color theme="1"/>
        <name val="Calibri"/>
        <scheme val="minor"/>
      </font>
    </dxf>
  </rfmt>
  <rfmt sheetId="101" sqref="F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01" sqref="D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01" sqref="E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1" sqref="D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E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F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C1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01" s="1" sqref="D10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E10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F10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1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1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1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2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2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2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01" sqref="D1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E13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F13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C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E14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F14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C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5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5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6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F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01" sqref="D21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1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1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01" sqref="D22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2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2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qref="D24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4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4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5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5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61" sId="101">
    <nc r="C1" t="inlineStr">
      <is>
        <t>от 23.12.2023 г.</t>
      </is>
    </nc>
  </rcc>
  <rcc rId="7962" sId="101">
    <nc r="D4" t="inlineStr">
      <is>
        <t>8 день</t>
      </is>
    </nc>
  </rcc>
  <rcc rId="7963" sId="101">
    <nc r="C6" t="inlineStr">
      <is>
        <t>Д/сад</t>
      </is>
    </nc>
  </rcc>
  <rcc rId="7964" sId="101">
    <nc r="D6" t="inlineStr">
      <is>
        <t>МБДОУ "ЦРР-д/с № 22"Алсу"</t>
      </is>
    </nc>
  </rcc>
  <rcc rId="7965" sId="101">
    <nc r="C8">
      <v>10</v>
    </nc>
  </rcc>
  <rcc rId="7966" sId="101">
    <nc r="D8" t="inlineStr">
      <is>
        <t>Блюдо</t>
      </is>
    </nc>
  </rcc>
  <rcc rId="7967" sId="101">
    <nc r="E8" t="inlineStr">
      <is>
        <t>С 3 лет</t>
      </is>
    </nc>
  </rcc>
  <rcc rId="7968" sId="101">
    <nc r="F8" t="inlineStr">
      <is>
        <t>до 7 лет</t>
      </is>
    </nc>
  </rcc>
  <rcc rId="7969" sId="101">
    <nc r="E9" t="inlineStr">
      <is>
        <t>грамм</t>
      </is>
    </nc>
  </rcc>
  <rcc rId="7970" sId="101">
    <nc r="F9" t="inlineStr">
      <is>
        <t>ккал</t>
      </is>
    </nc>
  </rcc>
  <rcc rId="7971" sId="101">
    <nc r="C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7972" sId="101">
    <nc r="D10" t="inlineStr">
      <is>
        <t>Каша геркулесовая молочная с маслом сливочным</t>
      </is>
    </nc>
  </rcc>
  <rcc rId="7973" sId="101">
    <nc r="E10" t="inlineStr">
      <is>
        <t>180/3</t>
      </is>
    </nc>
  </rcc>
  <rcc rId="7974" sId="101" numFmtId="4">
    <nc r="F10">
      <v>238.71</v>
    </nc>
  </rcc>
  <rcc rId="7975" sId="101">
    <nc r="D11" t="inlineStr">
      <is>
        <t>Какао с молоком</t>
      </is>
    </nc>
  </rcc>
  <rcc rId="7976" sId="101">
    <nc r="E11" t="inlineStr">
      <is>
        <t>180/6</t>
      </is>
    </nc>
  </rcc>
  <rcc rId="7977" sId="101">
    <nc r="F11">
      <v>90.78</v>
    </nc>
  </rcc>
  <rcc rId="7978" sId="101">
    <nc r="D12" t="inlineStr">
      <is>
        <t>Бутерброд с маслом сливочным</t>
      </is>
    </nc>
  </rcc>
  <rcc rId="7979" sId="101">
    <nc r="E12" t="inlineStr">
      <is>
        <t>30/5</t>
      </is>
    </nc>
  </rcc>
  <rcc rId="7980" sId="101" numFmtId="4">
    <nc r="F12">
      <v>111.68</v>
    </nc>
  </rcc>
  <rcc rId="7981" sId="101">
    <nc r="C13" t="inlineStr">
      <is>
        <t>09.00</t>
      </is>
    </nc>
  </rcc>
  <rcc rId="7982" sId="101">
    <nc r="D13" t="inlineStr">
      <is>
        <t>Сок</t>
      </is>
    </nc>
  </rcc>
  <rcc rId="7983" sId="101">
    <nc r="E13" t="inlineStr">
      <is>
        <t>200</t>
      </is>
    </nc>
  </rcc>
  <rcc rId="7984" sId="101" numFmtId="4">
    <nc r="F13">
      <v>84.8</v>
    </nc>
  </rcc>
  <rcc rId="7985" sId="101">
    <nc r="C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7986" sId="101">
    <nc r="D14" t="inlineStr">
      <is>
        <t>Винегрет</t>
      </is>
    </nc>
  </rcc>
  <rcc rId="7987" sId="101">
    <nc r="E14" t="inlineStr">
      <is>
        <t>60</t>
      </is>
    </nc>
  </rcc>
  <rcc rId="7988" sId="101" numFmtId="4">
    <nc r="F14">
      <v>75.06</v>
    </nc>
  </rcc>
  <rcc rId="7989" sId="101">
    <nc r="D15" t="inlineStr">
      <is>
        <t>Щи со свежей капустой с картофелем, со сметаной</t>
      </is>
    </nc>
  </rcc>
  <rcc rId="7990" sId="101">
    <nc r="E15" t="inlineStr">
      <is>
        <t>180/10/7</t>
      </is>
    </nc>
  </rcc>
  <rcc rId="7991" sId="101" numFmtId="4">
    <nc r="F15">
      <v>84.8</v>
    </nc>
  </rcc>
  <rcc rId="7992" sId="101">
    <nc r="D16" t="inlineStr">
      <is>
        <t>Тефтели мясные</t>
      </is>
    </nc>
  </rcc>
  <rcc rId="7993" sId="101">
    <nc r="E16" t="inlineStr">
      <is>
        <t>60/20</t>
      </is>
    </nc>
  </rcc>
  <rcc rId="7994" sId="101" numFmtId="4">
    <nc r="F16">
      <v>125.85</v>
    </nc>
  </rcc>
  <rcc rId="7995" sId="101">
    <nc r="D17" t="inlineStr">
      <is>
        <t>Каша гречневая рассыпчатая с маслом сливочным</t>
      </is>
    </nc>
  </rcc>
  <rcc rId="7996" sId="101">
    <nc r="E17" t="inlineStr">
      <is>
        <t>130/3</t>
      </is>
    </nc>
  </rcc>
  <rcc rId="7997" sId="101" numFmtId="4">
    <nc r="F17">
      <v>205.27</v>
    </nc>
  </rcc>
  <rcc rId="7998" sId="101">
    <nc r="D18" t="inlineStr">
      <is>
        <t>Компот из урюка</t>
      </is>
    </nc>
  </rcc>
  <rcc rId="7999" sId="101">
    <nc r="E18" t="inlineStr">
      <is>
        <t>180</t>
      </is>
    </nc>
  </rcc>
  <rcc rId="8000" sId="101" numFmtId="4">
    <nc r="F18">
      <v>68.2</v>
    </nc>
  </rcc>
  <rcc rId="8001" sId="101">
    <nc r="D19" t="inlineStr">
      <is>
        <t>Хлеб пшеничный</t>
      </is>
    </nc>
  </rcc>
  <rcc rId="8002" sId="101">
    <nc r="E19" t="inlineStr">
      <is>
        <t>30</t>
      </is>
    </nc>
  </rcc>
  <rcc rId="8003" sId="101" numFmtId="4">
    <nc r="F19">
      <v>70.569999999999993</v>
    </nc>
  </rcc>
  <rcc rId="8004" sId="101">
    <nc r="D20" t="inlineStr">
      <is>
        <t>Хлеб ржаной</t>
      </is>
    </nc>
  </rcc>
  <rcc rId="8005" sId="101">
    <nc r="E20" t="inlineStr">
      <is>
        <t>45</t>
      </is>
    </nc>
  </rcc>
  <rcc rId="8006" sId="101" numFmtId="4">
    <nc r="F20">
      <v>89.19</v>
    </nc>
  </rcc>
  <rcc rId="8007" sId="101">
    <nc r="C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8008" sId="101">
    <nc r="D21" t="inlineStr">
      <is>
        <t>Ряженка</t>
      </is>
    </nc>
  </rcc>
  <rcc rId="8009" sId="101">
    <nc r="E21" t="inlineStr">
      <is>
        <t>180</t>
      </is>
    </nc>
  </rcc>
  <rcc rId="8010" sId="101" numFmtId="4">
    <nc r="F21">
      <v>92</v>
    </nc>
  </rcc>
  <rcc rId="8011" sId="101">
    <nc r="D22" t="inlineStr">
      <is>
        <t>Сушки</t>
      </is>
    </nc>
  </rcc>
  <rcc rId="8012" sId="101">
    <nc r="E22" t="inlineStr">
      <is>
        <t>20</t>
      </is>
    </nc>
  </rcc>
  <rcc rId="8013" sId="101" numFmtId="4">
    <nc r="F22">
      <v>67.8</v>
    </nc>
  </rcc>
  <rcc rId="8014" sId="101">
    <nc r="C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8015" sId="101">
    <nc r="D23" t="inlineStr">
      <is>
        <t>Пудинг творожный запеченный с повидлом</t>
      </is>
    </nc>
  </rcc>
  <rcc rId="8016" sId="101">
    <nc r="E23" t="inlineStr">
      <is>
        <t>130/20</t>
      </is>
    </nc>
  </rcc>
  <rcc rId="8017" sId="101" numFmtId="4">
    <nc r="F23">
      <v>360.2</v>
    </nc>
  </rcc>
  <rcc rId="8018" sId="101">
    <nc r="D24" t="inlineStr">
      <is>
        <t>Чай с сахаром</t>
      </is>
    </nc>
  </rcc>
  <rcc rId="8019" sId="101">
    <nc r="E24" t="inlineStr">
      <is>
        <t>180/6</t>
      </is>
    </nc>
  </rcc>
  <rcc rId="8020" sId="101" numFmtId="4">
    <nc r="F24">
      <v>24.1</v>
    </nc>
  </rcc>
  <rcc rId="8021" sId="101">
    <nc r="E25" t="inlineStr">
      <is>
        <t>170,64 руб</t>
      </is>
    </nc>
  </rcc>
  <rcc rId="8022" sId="101">
    <nc r="F25">
      <f>+F24+F23+F22+F21+F20+F19+F18+F17+F16+F15+F14+F13+F12+F11+F10</f>
    </nc>
  </rcc>
  <ris rId="8023" sheetId="102" name="[меню НОЯБРЬ  2025.xlsx]Лист38" sheetPosition="81"/>
  <ris rId="8024" sheetId="103" name="[меню НОЯБРЬ  2025.xlsx]Лист39" sheetPosition="82"/>
  <rcc rId="8025" sId="102">
    <nc r="C1" t="inlineStr">
      <is>
        <t>Согласно контракту</t>
      </is>
    </nc>
  </rcc>
  <rcc rId="8026" sId="102">
    <nc r="C2" t="inlineStr">
      <is>
        <t>№2024.617</t>
      </is>
    </nc>
  </rcc>
  <rcc rId="8027" sId="102">
    <nc r="C3" t="inlineStr">
      <is>
        <t>от 23.12.2023 г.</t>
      </is>
    </nc>
  </rcc>
  <rcc rId="8028" sId="102">
    <nc r="D6" t="inlineStr">
      <is>
        <t>9 день</t>
      </is>
    </nc>
  </rcc>
  <rcc rId="8029" sId="102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30" sId="102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E8" start="0" length="0">
    <dxf>
      <font>
        <b/>
        <sz val="11"/>
        <color theme="1"/>
        <name val="Calibri"/>
        <scheme val="minor"/>
      </font>
    </dxf>
  </rfmt>
  <rfmt sheetId="102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31" sId="102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32" sId="102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33" sId="102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4" sId="102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2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35" sId="102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6" sId="102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7" sId="102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38" sId="102" odxf="1" s="1" dxf="1">
    <nc r="D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9" sId="102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40" sId="102" odxf="1" s="1" dxf="1" numFmtId="4">
    <nc r="F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1" sId="102" odxf="1" s="1" dxf="1">
    <nc r="D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2" sId="102" odxf="1" s="1" dxf="1">
    <nc r="E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3" sId="102" odxf="1" s="1" dxf="1">
    <nc r="F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4" sId="102" odxf="1" s="1" dxf="1">
    <nc r="D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5" sId="102" odxf="1" s="1" dxf="1">
    <nc r="E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6" sId="102" odxf="1" s="1" dxf="1" numFmtId="4">
    <nc r="F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047" sId="102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048" sId="102" odxf="1" dxf="1">
    <nc r="D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49" sId="102" odxf="1" dxf="1">
    <nc r="E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0" sId="102" odxf="1" dxf="1" numFmtId="4">
    <nc r="F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1" sId="102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52" sId="102" odxf="1" dxf="1">
    <nc r="D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3" sId="102" odxf="1" dxf="1">
    <nc r="E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4" sId="102" odxf="1" dxf="1" numFmtId="4">
    <nc r="F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2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5" sId="102" odxf="1" dxf="1">
    <nc r="D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6" sId="102" odxf="1" dxf="1">
    <nc r="E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7" sId="102" odxf="1" dxf="1" numFmtId="4">
    <nc r="F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8" sId="102" odxf="1" dxf="1">
    <nc r="D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9" sId="102" odxf="1" dxf="1">
    <nc r="E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0" sId="102" odxf="1" dxf="1" numFmtId="4">
    <nc r="F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1" sId="102" odxf="1" dxf="1">
    <nc r="D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2" sId="102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3" sId="102" odxf="1" dxf="1" numFmtId="4">
    <nc r="F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4" sId="102" odxf="1" dxf="1">
    <nc r="D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5" sId="102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6" sId="102" odxf="1" dxf="1" numFmtId="4">
    <nc r="F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7" sId="102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8" sId="102" odxf="1" dxf="1">
    <nc r="E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9" sId="102" odxf="1" dxf="1" numFmtId="4">
    <nc r="F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070" sId="102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1" sId="102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2" sId="102" odxf="1" dxf="1" numFmtId="4">
    <nc r="F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3" sId="102" odxf="1" dxf="1">
    <nc r="C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074" sId="102" odxf="1" dxf="1">
    <nc r="D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5" sId="102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6" sId="102" odxf="1" dxf="1" numFmtId="4">
    <nc r="F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77" sId="102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78" sId="102" odxf="1" dxf="1">
    <nc r="D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9" sId="102" odxf="1" dxf="1">
    <nc r="E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80" sId="102" odxf="1" dxf="1" numFmtId="4">
    <nc r="F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81" sId="102" odxf="1" dxf="1">
    <nc r="D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2" sId="102" odxf="1" dxf="1">
    <nc r="E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3" sId="102" odxf="1" dxf="1" numFmtId="4">
    <nc r="F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2" sqref="D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E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F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2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2" sqref="D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084" sId="102" odxf="1" dxf="1">
    <nc r="E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85" sId="102" odxf="1" dxf="1">
    <nc r="F27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6" sId="103">
    <nc r="C1" t="inlineStr">
      <is>
        <t>Согласно контракту</t>
      </is>
    </nc>
  </rcc>
  <rcc rId="8087" sId="103">
    <nc r="C2" t="inlineStr">
      <is>
        <t>№2024.617</t>
      </is>
    </nc>
  </rcc>
  <rcc rId="8088" sId="103">
    <nc r="C3" t="inlineStr">
      <is>
        <t>от 23.12.2023 г.</t>
      </is>
    </nc>
  </rcc>
  <rcc rId="8089" sId="103">
    <nc r="D5" t="inlineStr">
      <is>
        <t>10 день</t>
      </is>
    </nc>
  </rcc>
  <rcc rId="8090" sId="103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91" sId="103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E8" start="0" length="0">
    <dxf>
      <font>
        <b/>
        <sz val="11"/>
        <color theme="1"/>
        <name val="Calibri"/>
        <scheme val="minor"/>
      </font>
    </dxf>
  </rfmt>
  <rfmt sheetId="103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92" sId="103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93" sId="103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94" sId="103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95" sId="103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3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96" sId="103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7" sId="103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8" sId="103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99" sId="103" odxf="1" s="1" dxf="1">
    <nc r="D12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0" sId="103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1" sId="103" odxf="1" s="1" dxf="1" numFmtId="4">
    <nc r="F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2" sId="103" odxf="1" s="1" dxf="1">
    <nc r="D13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3" sId="103" odxf="1" s="1" dxf="1">
    <nc r="E13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4" sId="103" odxf="1" s="1" dxf="1">
    <nc r="F13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5" sId="103" odxf="1" s="1" dxf="1">
    <nc r="D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6" sId="103" odxf="1" s="1" dxf="1">
    <nc r="E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7" sId="103" odxf="1" s="1" dxf="1" numFmtId="4">
    <nc r="F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08" sId="103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09" sId="103" odxf="1" dxf="1">
    <nc r="D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0" sId="103" odxf="1" dxf="1">
    <nc r="E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1" sId="103" odxf="1" dxf="1" numFmtId="4">
    <nc r="F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2" sId="103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13" sId="103" odxf="1" dxf="1">
    <nc r="D16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4" sId="103" odxf="1" dxf="1">
    <nc r="E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5" sId="103" odxf="1" dxf="1" numFmtId="4">
    <nc r="F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3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6" sId="103" odxf="1" dxf="1">
    <nc r="D17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7" sId="103" odxf="1" dxf="1">
    <nc r="E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8" sId="103" odxf="1" dxf="1" numFmtId="4">
    <nc r="F17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9" sId="103" odxf="1" dxf="1">
    <nc r="D18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0" sId="103" odxf="1" dxf="1">
    <nc r="E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1" sId="103" odxf="1" dxf="1" numFmtId="4">
    <nc r="F18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2" sId="103" odxf="1" dxf="1">
    <nc r="D19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3" sId="103" odxf="1" dxf="1">
    <nc r="E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4" sId="103" odxf="1" dxf="1" numFmtId="4">
    <nc r="F19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5" sId="103" odxf="1" dxf="1">
    <nc r="D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6" sId="103" odxf="1" dxf="1">
    <nc r="E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7" sId="103" odxf="1" dxf="1" numFmtId="4">
    <nc r="F20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28" sId="103" odxf="1" dxf="1">
    <nc r="D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29" sId="103" odxf="1" dxf="1">
    <nc r="E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0" sId="103" odxf="1" dxf="1" numFmtId="4">
    <nc r="F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1" sId="103" odxf="1" dxf="1">
    <nc r="C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32" sId="103" odxf="1" dxf="1">
    <nc r="D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3" sId="103" odxf="1" dxf="1">
    <nc r="E22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4" sId="103" odxf="1" dxf="1" numFmtId="4">
    <nc r="F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35" sId="103" odxf="1" dxf="1">
    <nc r="D23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6" sId="103" odxf="1" dxf="1">
    <nc r="E23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7" sId="103" odxf="1" dxf="1" numFmtId="4">
    <nc r="F23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38" sId="103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39" sId="103" odxf="1" dxf="1">
    <nc r="D24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0" sId="103" odxf="1" dxf="1">
    <nc r="E24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1" sId="103" odxf="1" dxf="1" numFmtId="4">
    <nc r="F24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42" sId="103" odxf="1" dxf="1">
    <nc r="D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3" sId="103" odxf="1" dxf="1">
    <nc r="E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4" sId="103" odxf="1" dxf="1" numFmtId="4">
    <nc r="F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3" sqref="D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145" sId="103" odxf="1" dxf="1">
    <nc r="E26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46" sId="103" odxf="1" dxf="1">
    <nc r="F26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8147" sheetId="104" name="[меню НОЯБРЬ  2025.xlsx]29 декабря" sheetPosition="83"/>
  <ris rId="8148" sheetId="105" name="[меню НОЯБРЬ  2025.xlsx]30 декабря" sheetPosition="84"/>
  <rcc rId="8149" sId="104">
    <nc r="B1" t="inlineStr">
      <is>
        <t>Согласно контракту</t>
      </is>
    </nc>
  </rcc>
  <rcc rId="8150" sId="104">
    <nc r="B2" t="inlineStr">
      <is>
        <t>№2024.617</t>
      </is>
    </nc>
  </rcc>
  <rcc rId="8151" sId="104">
    <nc r="B3" t="inlineStr">
      <is>
        <t>от 23.12.2023 г.</t>
      </is>
    </nc>
  </rcc>
  <rcc rId="8152" sId="104">
    <nc r="C6" t="inlineStr">
      <is>
        <t>1 день</t>
      </is>
    </nc>
  </rcc>
  <rcc rId="8153" sId="104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154" sId="104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D8" start="0" length="0">
    <dxf>
      <font>
        <b/>
        <sz val="11"/>
        <color theme="1"/>
        <name val="Calibri"/>
        <scheme val="minor"/>
      </font>
    </dxf>
  </rfmt>
  <rfmt sheetId="104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155" sId="104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156" sId="104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157" sId="104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58" sId="104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4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159" sId="104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0" sId="104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1" sId="104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162" sId="104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3" sId="104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4" sId="104" odxf="1" s="1" dxf="1" numFmtId="4">
    <nc r="E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5" sId="104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6" sId="104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7" sId="104" odxf="1" s="1" dxf="1">
    <nc r="E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8" sId="104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9" sId="104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0" sId="104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71" sId="104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72" sId="104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3" sId="104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4" sId="104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5" sId="104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76" sId="104" odxf="1" dxf="1">
    <nc r="C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7" sId="104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8" sId="104" odxf="1" dxf="1" numFmtId="4">
    <nc r="E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79" sId="104" odxf="1" dxf="1">
    <nc r="C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0" sId="104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1" sId="104" odxf="1" dxf="1" numFmtId="4">
    <nc r="E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2" sId="104" odxf="1" dxf="1">
    <nc r="C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3" sId="104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4" sId="104" odxf="1" dxf="1" numFmtId="4">
    <nc r="E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5" sId="104" odxf="1" dxf="1">
    <nc r="C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6" sId="104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7" sId="104" odxf="1" dxf="1" numFmtId="4">
    <nc r="E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88" sId="10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89" sId="10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90" sId="104" odxf="1" dxf="1" numFmtId="4">
    <nc r="E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04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91" sId="104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8192" sId="104" odxf="1" dxf="1">
    <nc r="D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8193" sId="104" odxf="1" dxf="1" numFmtId="4">
    <nc r="E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8194" sId="104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95" sId="104" odxf="1" dxf="1">
    <nc r="C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6" sId="104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7" sId="104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98" sId="104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99" sId="104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0" sId="104" odxf="1" dxf="1" numFmtId="4">
    <nc r="E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01" sId="104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02" sId="104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3" sId="104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4" sId="104" odxf="1" dxf="1" numFmtId="4">
    <nc r="E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5" sId="104" odxf="1" dxf="1">
    <nc r="C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6" sId="104" odxf="1" dxf="1">
    <nc r="D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7" sId="104" odxf="1" dxf="1" numFmtId="4">
    <nc r="E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8" sId="104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9" sId="10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0" sId="104" odxf="1" dxf="1" numFmtId="4">
    <nc r="E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11" sId="10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2" sId="104" odxf="1" dxf="1">
    <nc r="D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3" sId="104" odxf="1" dxf="1" numFmtId="4">
    <nc r="E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14" sId="104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5" sId="104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6" sId="105">
    <nc r="B1" t="inlineStr">
      <is>
        <t>№2024.617</t>
      </is>
    </nc>
  </rcc>
  <rcc rId="8217" sId="105">
    <nc r="B2" t="inlineStr">
      <is>
        <t>от 23.12.2023 г.</t>
      </is>
    </nc>
  </rcc>
  <rcc rId="8218" sId="105">
    <nc r="C4" t="inlineStr">
      <is>
        <t>2 день</t>
      </is>
    </nc>
  </rcc>
  <rcc rId="8219" sId="105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20" sId="105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D7" start="0" length="0">
    <dxf>
      <font>
        <b/>
        <sz val="11"/>
        <color theme="1"/>
        <name val="Calibri"/>
        <scheme val="minor"/>
      </font>
    </dxf>
  </rfmt>
  <rfmt sheetId="105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21" sId="105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22" sId="105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23" sId="105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4" sId="105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5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225" sId="105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6" sId="105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7" sId="105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228" sId="105" odxf="1" s="1" dxf="1">
    <nc r="C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9" sId="105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30" sId="105" odxf="1" s="1" dxf="1" numFmtId="4">
    <nc r="E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1" sId="105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2" sId="105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3" sId="105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4" sId="105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5" sId="105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6" sId="105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37" sId="105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38" sId="105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39" sId="105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0" sId="105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1" sId="105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42" sId="105" odxf="1" dxf="1">
    <nc r="C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3" sId="105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4" sId="105" odxf="1" dxf="1" numFmtId="4">
    <nc r="E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5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5" sId="105" odxf="1" dxf="1">
    <nc r="C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6" sId="105" odxf="1" dxf="1">
    <nc r="D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7" sId="105" odxf="1" dxf="1" numFmtId="4">
    <nc r="E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8" sId="105" odxf="1" dxf="1">
    <nc r="C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9" sId="105" odxf="1" dxf="1">
    <nc r="D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0" sId="105" odxf="1" dxf="1" numFmtId="4">
    <nc r="E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1" sId="105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2" sId="105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3" sId="105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4" sId="105" odxf="1" dxf="1">
    <nc r="C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5" sId="10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6" sId="105" odxf="1" dxf="1" numFmtId="4">
    <nc r="E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7" sId="105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8" sId="105" odxf="1" dxf="1">
    <nc r="D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9" sId="105" odxf="1" dxf="1" numFmtId="4">
    <nc r="E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260" sId="105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1" sId="105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2" sId="105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3" sId="105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264" sId="105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5" sId="10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6" sId="105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267" sId="10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8" sId="10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9" sId="105" odxf="1" dxf="1" numFmtId="4">
    <nc r="E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70" sId="105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71" sId="105" odxf="1" dxf="1">
    <nc r="C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2" sId="105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3" sId="105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74" sId="105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5" sId="105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6" sId="105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5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77" sId="105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78" sId="105" odxf="1" dxf="1">
    <nc r="E26">
      <f>E25+E24+E23+E22+E21+E20+E19+E18+E16+E17+E15+E14+E13+E11+12:12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7D113E4B-2489-4A93-A066-E9128A217E1E}" state="hidden">
      <selection activeCell="E16" sqref="E16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7D113E4B-2489-4A93-A066-E9128A217E1E}" state="hidden" topLeftCell="A3">
      <selection activeCell="E29" sqref="E2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7D113E4B-2489-4A93-A066-E9128A217E1E}" state="hidden">
      <selection activeCell="E2" sqref="A2:E27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7D113E4B-2489-4A93-A066-E9128A217E1E}" state="hidden">
      <selection activeCell="A2" sqref="A2:E2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7D113E4B-2489-4A93-A066-E9128A217E1E}" state="hidden">
      <selection activeCell="A4" sqref="A4:E28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7D113E4B-2489-4A93-A066-E9128A217E1E}" state="hidden">
      <selection activeCell="A2" sqref="A2:E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7D113E4B-2489-4A93-A066-E9128A217E1E}" state="hidden">
      <selection sqref="A1:E30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7D113E4B-2489-4A93-A066-E9128A217E1E}" state="hidden">
      <selection sqref="A1: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7D113E4B-2489-4A93-A066-E9128A217E1E}" state="hidden" topLeftCell="A4">
      <selection sqref="A1:E31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7D113E4B-2489-4A93-A066-E9128A217E1E}" state="hidden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7D113E4B-2489-4A93-A066-E9128A217E1E}" state="hidden" topLeftCell="A5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7D113E4B-2489-4A93-A066-E9128A217E1E}" state="hidden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7D113E4B-2489-4A93-A066-E9128A217E1E}" state="hidden" topLeftCell="A10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7D113E4B-2489-4A93-A066-E9128A217E1E}" state="hidden" topLeftCell="A13">
      <selection activeCell="J22" sqref="J22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workbookViewId="0">
      <selection activeCell="B1" sqref="B1: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1" sqref="B1:E27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7D113E4B-2489-4A93-A066-E9128A217E1E}">
      <selection activeCell="B1" sqref="B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1" sqref="B1:E26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6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4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233</v>
      </c>
      <c r="E26" s="50">
        <f>+E25+E24+E23+E22+E21+E20+E19+E18+E17+E16+E15+E14+E13+E12</f>
        <v>1682.56</v>
      </c>
    </row>
  </sheetData>
  <customSheetViews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6" sqref="B6:E26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7D113E4B-2489-4A93-A066-E9128A217E1E}">
      <selection activeCell="B6" sqref="B6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B2" sqref="B2:E24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39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47.2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3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75" x14ac:dyDescent="0.25">
      <c r="B14" s="5"/>
      <c r="C14" s="40" t="s">
        <v>257</v>
      </c>
      <c r="D14" s="41" t="s">
        <v>199</v>
      </c>
      <c r="E14" s="45">
        <v>85.97</v>
      </c>
    </row>
    <row r="15" spans="2:5" ht="30" x14ac:dyDescent="0.25">
      <c r="B15" s="5"/>
      <c r="C15" s="40" t="s">
        <v>258</v>
      </c>
      <c r="D15" s="41" t="s">
        <v>87</v>
      </c>
      <c r="E15" s="45">
        <v>123.51</v>
      </c>
    </row>
    <row r="16" spans="2:5" ht="45" x14ac:dyDescent="0.25">
      <c r="B16" s="5"/>
      <c r="C16" s="40" t="s">
        <v>259</v>
      </c>
      <c r="D16" s="41" t="s">
        <v>95</v>
      </c>
      <c r="E16" s="45">
        <v>165.79</v>
      </c>
    </row>
    <row r="17" spans="2:5" ht="30" x14ac:dyDescent="0.25">
      <c r="B17" s="5"/>
      <c r="C17" s="40" t="s">
        <v>152</v>
      </c>
      <c r="D17" s="41" t="s">
        <v>16</v>
      </c>
      <c r="E17" s="45">
        <v>103.14</v>
      </c>
    </row>
    <row r="18" spans="2: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15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3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30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31.5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231</v>
      </c>
      <c r="E24" s="50">
        <f>E22+E21+E20+E19+E18+E17+E16+E15+E14+E13+E12+E11+E10+E9</f>
        <v>1489.5499999999997</v>
      </c>
    </row>
  </sheetData>
  <customSheetViews>
    <customSheetView guid="{7D113E4B-2489-4A93-A066-E9128A217E1E}">
      <selection activeCell="B2" sqref="B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A2" sqref="A2:E26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6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63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230</v>
      </c>
      <c r="E26" s="50">
        <f>+E25+E24+E23+E22+E21+E20+E19+E18+E17+E16+E15+E14+E13+E12+E11</f>
        <v>1789.0099999999998</v>
      </c>
    </row>
  </sheetData>
  <customSheetViews>
    <customSheetView guid="{7D113E4B-2489-4A93-A066-E9128A217E1E}">
      <selection activeCell="A2" sqref="A2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45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60" x14ac:dyDescent="0.25">
      <c r="B17" s="5"/>
      <c r="C17" s="40" t="s">
        <v>54</v>
      </c>
      <c r="D17" s="41" t="s">
        <v>55</v>
      </c>
      <c r="E17" s="45">
        <v>109.54</v>
      </c>
    </row>
    <row r="18" spans="2:5" ht="30" x14ac:dyDescent="0.25">
      <c r="B18" s="5"/>
      <c r="C18" s="40" t="s">
        <v>88</v>
      </c>
      <c r="D18" s="41" t="s">
        <v>89</v>
      </c>
      <c r="E18" s="45">
        <v>128.1</v>
      </c>
    </row>
    <row r="19" spans="2:5" ht="30" x14ac:dyDescent="0.25">
      <c r="B19" s="5"/>
      <c r="C19" s="40" t="s">
        <v>269</v>
      </c>
      <c r="D19" s="41" t="s">
        <v>101</v>
      </c>
      <c r="E19" s="45">
        <v>105</v>
      </c>
    </row>
    <row r="20" spans="2:5" ht="30" x14ac:dyDescent="0.25">
      <c r="B20" s="5"/>
      <c r="C20" s="40" t="s">
        <v>57</v>
      </c>
      <c r="D20" s="41" t="s">
        <v>16</v>
      </c>
      <c r="E20" s="45">
        <v>71.52</v>
      </c>
    </row>
    <row r="21" spans="2:5" ht="30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2.2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47.2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A2" sqref="A2:E27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63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4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75" x14ac:dyDescent="0.25">
      <c r="B18" s="5"/>
      <c r="C18" s="40" t="s">
        <v>274</v>
      </c>
      <c r="D18" s="41" t="s">
        <v>215</v>
      </c>
      <c r="E18" s="45">
        <v>51.45</v>
      </c>
    </row>
    <row r="19" spans="2:5" ht="45" x14ac:dyDescent="0.25">
      <c r="B19" s="5"/>
      <c r="C19" s="40" t="s">
        <v>275</v>
      </c>
      <c r="D19" s="41" t="s">
        <v>115</v>
      </c>
      <c r="E19" s="45">
        <v>236.2</v>
      </c>
    </row>
    <row r="20" spans="2:5" ht="30" x14ac:dyDescent="0.25">
      <c r="B20" s="5"/>
      <c r="C20" s="42" t="s">
        <v>276</v>
      </c>
      <c r="D20" s="43" t="s">
        <v>16</v>
      </c>
      <c r="E20" s="46">
        <v>39.47</v>
      </c>
    </row>
    <row r="21" spans="2: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47.2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31.5" x14ac:dyDescent="0.25">
      <c r="B26" s="2"/>
      <c r="C26" s="24" t="s">
        <v>28</v>
      </c>
      <c r="D26" s="33" t="s">
        <v>13</v>
      </c>
      <c r="E26" s="23">
        <v>31.38</v>
      </c>
    </row>
    <row r="27" spans="2:5" ht="15.75" thickBot="1" x14ac:dyDescent="0.3">
      <c r="B27" s="3"/>
      <c r="C27" s="19"/>
      <c r="D27" s="49" t="s">
        <v>245</v>
      </c>
      <c r="E27" s="50">
        <f>E26+E25+E24+E23+E22+E21+E20+E19+E18+E17+E16+E15+E14+E13</f>
        <v>1608.14</v>
      </c>
    </row>
  </sheetData>
  <customSheetViews>
    <customSheetView guid="{7D113E4B-2489-4A93-A066-E9128A217E1E}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D28"/>
    </sheetView>
  </sheetViews>
  <sheetFormatPr defaultRowHeight="15" x14ac:dyDescent="0.25"/>
  <cols>
    <col min="1" max="1" width="15.7109375" customWidth="1"/>
    <col min="2" max="2" width="20" customWidth="1"/>
    <col min="3" max="3" width="20.85546875" customWidth="1"/>
    <col min="4" max="4" width="2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155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126" x14ac:dyDescent="0.25">
      <c r="A12" s="1" t="s">
        <v>40</v>
      </c>
      <c r="B12" s="25" t="s">
        <v>280</v>
      </c>
      <c r="C12" s="30" t="s">
        <v>48</v>
      </c>
      <c r="D12" s="26">
        <v>238.71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281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ht="45" x14ac:dyDescent="0.25">
      <c r="A16" s="5" t="s">
        <v>41</v>
      </c>
      <c r="B16" s="18" t="s">
        <v>282</v>
      </c>
      <c r="C16" s="37" t="s">
        <v>53</v>
      </c>
      <c r="D16" s="44">
        <v>34.799999999999997</v>
      </c>
    </row>
    <row r="17" spans="1:4" ht="105" x14ac:dyDescent="0.25">
      <c r="A17" s="5"/>
      <c r="B17" s="40" t="s">
        <v>283</v>
      </c>
      <c r="C17" s="41" t="s">
        <v>16</v>
      </c>
      <c r="D17" s="45">
        <v>107.24</v>
      </c>
    </row>
    <row r="18" spans="1:4" ht="30" x14ac:dyDescent="0.25">
      <c r="A18" s="5"/>
      <c r="B18" s="40" t="s">
        <v>284</v>
      </c>
      <c r="C18" s="41" t="s">
        <v>115</v>
      </c>
      <c r="D18" s="45">
        <v>282.55</v>
      </c>
    </row>
    <row r="19" spans="1:4" ht="30" x14ac:dyDescent="0.25">
      <c r="A19" s="5"/>
      <c r="B19" s="42" t="s">
        <v>285</v>
      </c>
      <c r="C19" s="43" t="s">
        <v>16</v>
      </c>
      <c r="D19" s="46">
        <v>103.14</v>
      </c>
    </row>
    <row r="20" spans="1:4" ht="30.75" thickBot="1" x14ac:dyDescent="0.3">
      <c r="A20" s="3"/>
      <c r="B20" s="19" t="s">
        <v>3</v>
      </c>
      <c r="C20" s="38" t="s">
        <v>17</v>
      </c>
      <c r="D20" s="47">
        <v>89.19</v>
      </c>
    </row>
    <row r="21" spans="1:4" ht="45.75" thickBot="1" x14ac:dyDescent="0.3">
      <c r="A21" s="2"/>
      <c r="B21" s="60" t="s">
        <v>2</v>
      </c>
      <c r="C21" s="61" t="s">
        <v>205</v>
      </c>
      <c r="D21" s="62">
        <v>82.25</v>
      </c>
    </row>
    <row r="22" spans="1:4" ht="60" x14ac:dyDescent="0.25">
      <c r="A22" s="6" t="s">
        <v>42</v>
      </c>
      <c r="B22" s="20" t="s">
        <v>286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123</v>
      </c>
      <c r="C23" s="39" t="s">
        <v>18</v>
      </c>
      <c r="D23" s="48">
        <v>83.4</v>
      </c>
    </row>
    <row r="24" spans="1:4" ht="31.5" x14ac:dyDescent="0.25">
      <c r="A24" s="5" t="s">
        <v>6</v>
      </c>
      <c r="B24" s="20" t="s">
        <v>161</v>
      </c>
      <c r="C24" s="32" t="s">
        <v>69</v>
      </c>
      <c r="D24" s="21">
        <v>101.72</v>
      </c>
    </row>
    <row r="25" spans="1:4" ht="63" x14ac:dyDescent="0.25">
      <c r="A25" s="2"/>
      <c r="B25" s="24" t="s">
        <v>288</v>
      </c>
      <c r="C25" s="33" t="s">
        <v>287</v>
      </c>
      <c r="D25" s="23">
        <v>147.9</v>
      </c>
    </row>
    <row r="26" spans="1:4" ht="31.5" x14ac:dyDescent="0.25">
      <c r="A26" s="2"/>
      <c r="B26" s="24" t="s">
        <v>75</v>
      </c>
      <c r="C26" s="33" t="s">
        <v>13</v>
      </c>
      <c r="D26" s="23">
        <v>23.94</v>
      </c>
    </row>
    <row r="27" spans="1:4" ht="47.25" x14ac:dyDescent="0.25">
      <c r="A27" s="2"/>
      <c r="B27" s="24" t="s">
        <v>2</v>
      </c>
      <c r="C27" s="33" t="s">
        <v>205</v>
      </c>
      <c r="D27" s="23">
        <v>82.25</v>
      </c>
    </row>
    <row r="28" spans="1:4" ht="30.75" thickBot="1" x14ac:dyDescent="0.3">
      <c r="A28" s="3"/>
      <c r="B28" s="19"/>
      <c r="C28" s="49" t="s">
        <v>230</v>
      </c>
      <c r="D28" s="50">
        <f>D27+D26+D25+D24+D23+D22+D21+D20+D19+D18+D17+D16+D15+D14+D13+D12</f>
        <v>1719.44</v>
      </c>
    </row>
  </sheetData>
  <customSheetViews>
    <customSheetView guid="{7D113E4B-2489-4A93-A066-E9128A217E1E}">
      <selection sqref="A1: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1" sqref="B1:E26"/>
    </sheetView>
  </sheetViews>
  <sheetFormatPr defaultRowHeight="15" x14ac:dyDescent="0.25"/>
  <cols>
    <col min="1" max="1" width="15.85546875" customWidth="1"/>
    <col min="2" max="2" width="19.42578125" customWidth="1"/>
    <col min="3" max="3" width="14.28515625" customWidth="1"/>
    <col min="4" max="4" width="16.85546875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45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75" x14ac:dyDescent="0.25">
      <c r="B16" s="5"/>
      <c r="C16" s="40" t="s">
        <v>182</v>
      </c>
      <c r="D16" s="41" t="s">
        <v>199</v>
      </c>
      <c r="E16" s="45">
        <v>85.97</v>
      </c>
    </row>
    <row r="17" spans="2:5" ht="45" x14ac:dyDescent="0.25">
      <c r="B17" s="5"/>
      <c r="C17" s="40" t="s">
        <v>86</v>
      </c>
      <c r="D17" s="41" t="s">
        <v>87</v>
      </c>
      <c r="E17" s="45">
        <v>176.8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ht="30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1.5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47.2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E25+E24+E23+E22+E21+E20+E19+E18+E16+E17+E15+E14+E13+E11+12:12</f>
        <v>1905.5000000000002</v>
      </c>
    </row>
  </sheetData>
  <customSheetViews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4" sqref="E4"/>
    </sheetView>
  </sheetViews>
  <sheetFormatPr defaultRowHeight="15" x14ac:dyDescent="0.25"/>
  <cols>
    <col min="1" max="1" width="17.5703125" customWidth="1"/>
    <col min="2" max="2" width="15.85546875" customWidth="1"/>
    <col min="3" max="3" width="17" customWidth="1"/>
    <col min="4" max="4" width="14.8554687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145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126" x14ac:dyDescent="0.25">
      <c r="A12" s="1" t="s">
        <v>76</v>
      </c>
      <c r="B12" s="25" t="s">
        <v>47</v>
      </c>
      <c r="C12" s="30" t="s">
        <v>48</v>
      </c>
      <c r="D12" s="26">
        <v>241.16</v>
      </c>
    </row>
    <row r="13" spans="1:4" ht="15.75" x14ac:dyDescent="0.25">
      <c r="A13" s="2"/>
      <c r="B13" s="27" t="s">
        <v>116</v>
      </c>
      <c r="C13" s="31" t="s">
        <v>13</v>
      </c>
      <c r="D13" s="28">
        <v>90.78</v>
      </c>
    </row>
    <row r="14" spans="1:4" ht="16.5" thickBot="1" x14ac:dyDescent="0.3">
      <c r="A14" s="2"/>
      <c r="B14" s="29" t="s">
        <v>8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ht="60" x14ac:dyDescent="0.25">
      <c r="A16" s="5" t="s">
        <v>77</v>
      </c>
      <c r="B16" s="18" t="s">
        <v>289</v>
      </c>
      <c r="C16" s="37" t="s">
        <v>35</v>
      </c>
      <c r="D16" s="44">
        <v>31.38</v>
      </c>
    </row>
    <row r="17" spans="1:4" ht="120" x14ac:dyDescent="0.25">
      <c r="A17" s="5"/>
      <c r="B17" s="40" t="s">
        <v>182</v>
      </c>
      <c r="C17" s="41" t="s">
        <v>199</v>
      </c>
      <c r="D17" s="45">
        <v>85.97</v>
      </c>
    </row>
    <row r="18" spans="1:4" ht="75" x14ac:dyDescent="0.25">
      <c r="A18" s="5"/>
      <c r="B18" s="40" t="s">
        <v>86</v>
      </c>
      <c r="C18" s="41" t="s">
        <v>87</v>
      </c>
      <c r="D18" s="45">
        <v>176.8</v>
      </c>
    </row>
    <row r="19" spans="1:4" ht="120" x14ac:dyDescent="0.25">
      <c r="A19" s="5"/>
      <c r="B19" s="40" t="s">
        <v>264</v>
      </c>
      <c r="C19" s="41" t="s">
        <v>95</v>
      </c>
      <c r="D19" s="45">
        <v>205.27</v>
      </c>
    </row>
    <row r="20" spans="1:4" x14ac:dyDescent="0.25">
      <c r="A20" s="5"/>
      <c r="B20" s="40" t="s">
        <v>24</v>
      </c>
      <c r="C20" s="41" t="s">
        <v>16</v>
      </c>
      <c r="D20" s="45">
        <v>75.239999999999995</v>
      </c>
    </row>
    <row r="21" spans="1:4" ht="45" x14ac:dyDescent="0.25">
      <c r="A21" s="5"/>
      <c r="B21" s="42" t="s">
        <v>2</v>
      </c>
      <c r="C21" s="43" t="s">
        <v>205</v>
      </c>
      <c r="D21" s="46">
        <v>82.25</v>
      </c>
    </row>
    <row r="22" spans="1:4" ht="30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60" x14ac:dyDescent="0.25">
      <c r="A23" s="6" t="s">
        <v>78</v>
      </c>
      <c r="B23" s="20" t="s">
        <v>153</v>
      </c>
      <c r="C23" s="32" t="s">
        <v>16</v>
      </c>
      <c r="D23" s="21">
        <v>92</v>
      </c>
    </row>
    <row r="24" spans="1:4" ht="16.5" thickBot="1" x14ac:dyDescent="0.3">
      <c r="A24" s="7"/>
      <c r="B24" s="22" t="s">
        <v>160</v>
      </c>
      <c r="C24" s="39" t="s">
        <v>18</v>
      </c>
      <c r="D24" s="48">
        <v>108.5</v>
      </c>
    </row>
    <row r="25" spans="1:4" ht="63" x14ac:dyDescent="0.25">
      <c r="A25" s="5" t="s">
        <v>79</v>
      </c>
      <c r="B25" s="20" t="s">
        <v>290</v>
      </c>
      <c r="C25" s="32" t="s">
        <v>74</v>
      </c>
      <c r="D25" s="21">
        <v>404</v>
      </c>
    </row>
    <row r="26" spans="1:4" ht="78.75" x14ac:dyDescent="0.25">
      <c r="A26" s="2"/>
      <c r="B26" s="24" t="s">
        <v>96</v>
      </c>
      <c r="C26" s="33" t="s">
        <v>62</v>
      </c>
      <c r="D26" s="23">
        <v>26.48</v>
      </c>
    </row>
    <row r="27" spans="1:4" ht="30.75" thickBot="1" x14ac:dyDescent="0.3">
      <c r="A27" s="3"/>
      <c r="B27" s="19"/>
      <c r="C27" s="49" t="s">
        <v>230</v>
      </c>
      <c r="D27" s="50">
        <f>D26+D25+D24+D23+D22+D21+D20+D19+D17+D18+D16+D15+D14+D12+13:13</f>
        <v>1905.5000000000002</v>
      </c>
    </row>
  </sheetData>
  <customSheetViews>
    <customSheetView guid="{7D113E4B-2489-4A93-A066-E9128A217E1E}" state="hidden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9" workbookViewId="0">
      <selection sqref="A1:E27"/>
    </sheetView>
  </sheetViews>
  <sheetFormatPr defaultRowHeight="15" x14ac:dyDescent="0.25"/>
  <cols>
    <col min="1" max="1" width="16.85546875" customWidth="1"/>
    <col min="2" max="2" width="14.140625" customWidth="1"/>
    <col min="3" max="3" width="23.140625" customWidth="1"/>
    <col min="4" max="4" width="16.140625" customWidth="1"/>
    <col min="5" max="5" width="16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10.25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7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150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90" x14ac:dyDescent="0.25">
      <c r="B19" s="5"/>
      <c r="C19" s="40" t="s">
        <v>294</v>
      </c>
      <c r="D19" s="41" t="s">
        <v>296</v>
      </c>
      <c r="E19" s="45">
        <v>167.2</v>
      </c>
    </row>
    <row r="20" spans="2:5" ht="60" x14ac:dyDescent="0.25">
      <c r="B20" s="5"/>
      <c r="C20" s="40" t="s">
        <v>192</v>
      </c>
      <c r="D20" s="41" t="s">
        <v>16</v>
      </c>
      <c r="E20" s="45">
        <v>72</v>
      </c>
    </row>
    <row r="21" spans="2:5" ht="30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31.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63" x14ac:dyDescent="0.25">
      <c r="B25" s="2"/>
      <c r="C25" s="57" t="s">
        <v>28</v>
      </c>
      <c r="D25" s="58" t="s">
        <v>13</v>
      </c>
      <c r="E25" s="59">
        <v>31.38</v>
      </c>
    </row>
    <row r="26" spans="2:5" ht="47.25" x14ac:dyDescent="0.25">
      <c r="B26" s="2"/>
      <c r="C26" s="57" t="s">
        <v>2</v>
      </c>
      <c r="D26" s="58" t="s">
        <v>205</v>
      </c>
      <c r="E26" s="59">
        <v>82.25</v>
      </c>
    </row>
    <row r="27" spans="2:5" ht="30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7D113E4B-2489-4A93-A066-E9128A217E1E}" topLeftCell="A19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26"/>
    </sheetView>
  </sheetViews>
  <sheetFormatPr defaultRowHeight="15" x14ac:dyDescent="0.25"/>
  <cols>
    <col min="1" max="1" width="19.7109375" customWidth="1"/>
    <col min="2" max="2" width="29.7109375" customWidth="1"/>
    <col min="3" max="3" width="17.7109375" customWidth="1"/>
    <col min="4" max="4" width="19.57031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125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110.25" x14ac:dyDescent="0.25">
      <c r="A12" s="1" t="s">
        <v>40</v>
      </c>
      <c r="B12" s="25" t="s">
        <v>126</v>
      </c>
      <c r="C12" s="30" t="s">
        <v>48</v>
      </c>
      <c r="D12" s="26">
        <v>214.8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299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ht="60" x14ac:dyDescent="0.25">
      <c r="A16" s="5" t="s">
        <v>41</v>
      </c>
      <c r="B16" s="18" t="s">
        <v>300</v>
      </c>
      <c r="C16" s="37" t="s">
        <v>35</v>
      </c>
      <c r="D16" s="44">
        <v>46.02</v>
      </c>
    </row>
    <row r="17" spans="1:4" ht="180" x14ac:dyDescent="0.25">
      <c r="A17" s="5"/>
      <c r="B17" s="40" t="s">
        <v>301</v>
      </c>
      <c r="C17" s="41" t="s">
        <v>199</v>
      </c>
      <c r="D17" s="45">
        <v>70.02</v>
      </c>
    </row>
    <row r="18" spans="1:4" ht="105" x14ac:dyDescent="0.25">
      <c r="A18" s="5"/>
      <c r="B18" s="40" t="s">
        <v>303</v>
      </c>
      <c r="C18" s="41" t="s">
        <v>304</v>
      </c>
      <c r="D18" s="45">
        <v>150.93</v>
      </c>
    </row>
    <row r="19" spans="1:4" ht="120" x14ac:dyDescent="0.25">
      <c r="A19" s="5"/>
      <c r="B19" s="40" t="s">
        <v>302</v>
      </c>
      <c r="C19" s="41" t="s">
        <v>212</v>
      </c>
      <c r="D19" s="45">
        <v>165.79</v>
      </c>
    </row>
    <row r="20" spans="1:4" ht="30" x14ac:dyDescent="0.25">
      <c r="A20" s="5"/>
      <c r="B20" s="42" t="s">
        <v>141</v>
      </c>
      <c r="C20" s="43" t="s">
        <v>16</v>
      </c>
      <c r="D20" s="46">
        <v>68.2</v>
      </c>
    </row>
    <row r="21" spans="1:4" ht="45" x14ac:dyDescent="0.25">
      <c r="A21" s="5"/>
      <c r="B21" s="40" t="s">
        <v>2</v>
      </c>
      <c r="C21" s="41" t="s">
        <v>205</v>
      </c>
      <c r="D21" s="45">
        <v>82.25</v>
      </c>
    </row>
    <row r="22" spans="1:4" ht="30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60.75" thickBot="1" x14ac:dyDescent="0.3">
      <c r="A23" s="6" t="s">
        <v>42</v>
      </c>
      <c r="B23" s="20" t="s">
        <v>260</v>
      </c>
      <c r="C23" s="32" t="s">
        <v>16</v>
      </c>
      <c r="D23" s="21">
        <v>92</v>
      </c>
    </row>
    <row r="24" spans="1:4" ht="126" x14ac:dyDescent="0.25">
      <c r="A24" s="5" t="s">
        <v>6</v>
      </c>
      <c r="B24" s="20" t="s">
        <v>305</v>
      </c>
      <c r="C24" s="32" t="s">
        <v>71</v>
      </c>
      <c r="D24" s="21">
        <v>408.2</v>
      </c>
    </row>
    <row r="25" spans="1:4" ht="31.5" x14ac:dyDescent="0.25">
      <c r="A25" s="2"/>
      <c r="B25" s="24" t="s">
        <v>75</v>
      </c>
      <c r="C25" s="33" t="s">
        <v>13</v>
      </c>
      <c r="D25" s="23">
        <v>24.1</v>
      </c>
    </row>
    <row r="26" spans="1:4" ht="30.75" thickBot="1" x14ac:dyDescent="0.3">
      <c r="A26" s="3"/>
      <c r="B26" s="19"/>
      <c r="C26" s="49" t="s">
        <v>233</v>
      </c>
      <c r="D26" s="50">
        <f>+D25+D24+D23+D22+D21+D20+D19+D18+D17+D16+D15+D14+D13+D12</f>
        <v>1682.56</v>
      </c>
    </row>
  </sheetData>
  <customSheetViews>
    <customSheetView guid="{7D113E4B-2489-4A93-A066-E9128A217E1E}">
      <selection sqref="A1:D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D31" sqref="D31"/>
    </sheetView>
  </sheetViews>
  <sheetFormatPr defaultRowHeight="15" x14ac:dyDescent="0.25"/>
  <cols>
    <col min="1" max="1" width="17.85546875" customWidth="1"/>
    <col min="2" max="2" width="30" customWidth="1"/>
    <col min="3" max="3" width="16.140625" customWidth="1"/>
    <col min="4" max="4" width="1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113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141.75" x14ac:dyDescent="0.25">
      <c r="A12" s="1" t="s">
        <v>76</v>
      </c>
      <c r="B12" s="25" t="s">
        <v>306</v>
      </c>
      <c r="C12" s="30" t="s">
        <v>307</v>
      </c>
      <c r="D12" s="26">
        <v>225.9</v>
      </c>
    </row>
    <row r="13" spans="1:4" ht="15.75" x14ac:dyDescent="0.25">
      <c r="A13" s="2"/>
      <c r="B13" s="27" t="s">
        <v>308</v>
      </c>
      <c r="C13" s="31" t="s">
        <v>309</v>
      </c>
      <c r="D13" s="28">
        <v>96.3</v>
      </c>
    </row>
    <row r="14" spans="1:4" ht="16.5" thickBot="1" x14ac:dyDescent="0.3">
      <c r="A14" s="2"/>
      <c r="B14" s="29" t="s">
        <v>117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ht="60" x14ac:dyDescent="0.25">
      <c r="A16" s="5" t="s">
        <v>77</v>
      </c>
      <c r="B16" s="18" t="s">
        <v>310</v>
      </c>
      <c r="C16" s="37" t="s">
        <v>35</v>
      </c>
      <c r="D16" s="44">
        <v>31.38</v>
      </c>
    </row>
    <row r="17" spans="1:4" ht="135" x14ac:dyDescent="0.25">
      <c r="A17" s="5"/>
      <c r="B17" s="40" t="s">
        <v>311</v>
      </c>
      <c r="C17" s="41" t="s">
        <v>55</v>
      </c>
      <c r="D17" s="45">
        <v>126.35</v>
      </c>
    </row>
    <row r="18" spans="1:4" ht="30" x14ac:dyDescent="0.25">
      <c r="A18" s="5"/>
      <c r="B18" s="40" t="s">
        <v>262</v>
      </c>
      <c r="C18" s="41" t="s">
        <v>69</v>
      </c>
      <c r="D18" s="45">
        <v>129.44</v>
      </c>
    </row>
    <row r="19" spans="1:4" ht="30" x14ac:dyDescent="0.25">
      <c r="A19" s="5"/>
      <c r="B19" s="40" t="s">
        <v>312</v>
      </c>
      <c r="C19" s="41" t="s">
        <v>74</v>
      </c>
      <c r="D19" s="45">
        <v>202.86</v>
      </c>
    </row>
    <row r="20" spans="1:4" ht="60" x14ac:dyDescent="0.25">
      <c r="A20" s="5"/>
      <c r="B20" s="40" t="s">
        <v>90</v>
      </c>
      <c r="C20" s="41" t="s">
        <v>16</v>
      </c>
      <c r="D20" s="45">
        <v>39.47</v>
      </c>
    </row>
    <row r="21" spans="1:4" ht="30.75" thickBot="1" x14ac:dyDescent="0.3">
      <c r="A21" s="3"/>
      <c r="B21" s="19" t="s">
        <v>3</v>
      </c>
      <c r="C21" s="38" t="s">
        <v>17</v>
      </c>
      <c r="D21" s="47">
        <v>89.19</v>
      </c>
    </row>
    <row r="22" spans="1:4" ht="60" x14ac:dyDescent="0.25">
      <c r="A22" s="6" t="s">
        <v>78</v>
      </c>
      <c r="B22" s="20" t="s">
        <v>153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313</v>
      </c>
      <c r="C23" s="39" t="s">
        <v>18</v>
      </c>
      <c r="D23" s="48">
        <v>66.2</v>
      </c>
    </row>
    <row r="24" spans="1:4" ht="78.75" x14ac:dyDescent="0.25">
      <c r="A24" s="5" t="s">
        <v>79</v>
      </c>
      <c r="B24" s="20" t="s">
        <v>314</v>
      </c>
      <c r="C24" s="32" t="s">
        <v>101</v>
      </c>
      <c r="D24" s="21">
        <v>105</v>
      </c>
    </row>
    <row r="25" spans="1:4" ht="47.25" x14ac:dyDescent="0.25">
      <c r="A25" s="5"/>
      <c r="B25" s="54" t="s">
        <v>88</v>
      </c>
      <c r="C25" s="55" t="s">
        <v>89</v>
      </c>
      <c r="D25" s="56">
        <v>128.1</v>
      </c>
    </row>
    <row r="26" spans="1:4" ht="47.25" x14ac:dyDescent="0.25">
      <c r="A26" s="5"/>
      <c r="B26" s="54" t="s">
        <v>2</v>
      </c>
      <c r="C26" s="55" t="s">
        <v>205</v>
      </c>
      <c r="D26" s="56">
        <v>82.25</v>
      </c>
    </row>
    <row r="27" spans="1:4" ht="78.75" x14ac:dyDescent="0.25">
      <c r="A27" s="2"/>
      <c r="B27" s="24" t="s">
        <v>96</v>
      </c>
      <c r="C27" s="33" t="s">
        <v>62</v>
      </c>
      <c r="D27" s="23">
        <v>26.48</v>
      </c>
    </row>
    <row r="28" spans="1:4" ht="30.75" thickBot="1" x14ac:dyDescent="0.3">
      <c r="A28" s="3"/>
      <c r="B28" s="19"/>
      <c r="C28" s="49" t="s">
        <v>230</v>
      </c>
      <c r="D28" s="50">
        <f>D27+D26+D25+D24+D23+D22+D21+D20+D19+D17+D12+D18+D16+D15+D14+D13</f>
        <v>1616.6900000000003</v>
      </c>
    </row>
  </sheetData>
  <customSheetViews>
    <customSheetView guid="{7D113E4B-2489-4A93-A066-E9128A217E1E}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13" workbookViewId="0">
      <selection sqref="A1:D21"/>
    </sheetView>
  </sheetViews>
  <sheetFormatPr defaultRowHeight="15" x14ac:dyDescent="0.25"/>
  <cols>
    <col min="1" max="1" width="15.5703125" customWidth="1"/>
    <col min="2" max="2" width="25.140625" customWidth="1"/>
    <col min="3" max="3" width="17.42578125" customWidth="1"/>
    <col min="4" max="4" width="13.5703125" customWidth="1"/>
  </cols>
  <sheetData>
    <row r="1" spans="1:4" x14ac:dyDescent="0.25">
      <c r="B1" t="s">
        <v>112</v>
      </c>
    </row>
    <row r="3" spans="1:4" x14ac:dyDescent="0.25">
      <c r="A3" s="10" t="s">
        <v>4</v>
      </c>
      <c r="B3" s="12" t="s">
        <v>39</v>
      </c>
      <c r="C3" s="10"/>
      <c r="D3" s="11"/>
    </row>
    <row r="4" spans="1:4" ht="15.75" thickBot="1" x14ac:dyDescent="0.3"/>
    <row r="5" spans="1:4" ht="15.75" thickBot="1" x14ac:dyDescent="0.3">
      <c r="A5" s="8">
        <v>10</v>
      </c>
      <c r="B5" s="9" t="s">
        <v>1</v>
      </c>
      <c r="C5" s="15" t="s">
        <v>11</v>
      </c>
      <c r="D5" s="16" t="s">
        <v>12</v>
      </c>
    </row>
    <row r="6" spans="1:4" ht="15.75" thickBot="1" x14ac:dyDescent="0.3">
      <c r="A6" s="13"/>
      <c r="B6" s="14"/>
      <c r="C6" s="14" t="s">
        <v>9</v>
      </c>
      <c r="D6" s="14" t="s">
        <v>10</v>
      </c>
    </row>
    <row r="7" spans="1:4" ht="110.25" x14ac:dyDescent="0.25">
      <c r="A7" s="1" t="s">
        <v>76</v>
      </c>
      <c r="B7" s="25" t="s">
        <v>63</v>
      </c>
      <c r="C7" s="30" t="s">
        <v>48</v>
      </c>
      <c r="D7" s="26">
        <v>186.3</v>
      </c>
    </row>
    <row r="8" spans="1:4" ht="15.75" x14ac:dyDescent="0.25">
      <c r="A8" s="2"/>
      <c r="B8" s="27" t="s">
        <v>49</v>
      </c>
      <c r="C8" s="31" t="s">
        <v>13</v>
      </c>
      <c r="D8" s="28">
        <v>75.760000000000005</v>
      </c>
    </row>
    <row r="9" spans="1:4" ht="16.5" thickBot="1" x14ac:dyDescent="0.3">
      <c r="A9" s="2"/>
      <c r="B9" s="29" t="s">
        <v>8</v>
      </c>
      <c r="C9" s="31" t="s">
        <v>14</v>
      </c>
      <c r="D9" s="34">
        <v>111.68</v>
      </c>
    </row>
    <row r="10" spans="1:4" ht="15.75" thickBot="1" x14ac:dyDescent="0.3">
      <c r="A10" s="4" t="s">
        <v>5</v>
      </c>
      <c r="B10" s="17" t="s">
        <v>20</v>
      </c>
      <c r="C10" s="35" t="s">
        <v>115</v>
      </c>
      <c r="D10" s="36">
        <v>84.8</v>
      </c>
    </row>
    <row r="11" spans="1:4" ht="45" x14ac:dyDescent="0.25">
      <c r="A11" s="5" t="s">
        <v>77</v>
      </c>
      <c r="B11" s="18" t="s">
        <v>253</v>
      </c>
      <c r="C11" s="37" t="s">
        <v>53</v>
      </c>
      <c r="D11" s="44">
        <v>49.65</v>
      </c>
    </row>
    <row r="12" spans="1:4" ht="150" x14ac:dyDescent="0.25">
      <c r="A12" s="5"/>
      <c r="B12" s="40" t="s">
        <v>254</v>
      </c>
      <c r="C12" s="41" t="s">
        <v>55</v>
      </c>
      <c r="D12" s="45">
        <v>114.56</v>
      </c>
    </row>
    <row r="13" spans="1:4" ht="120" x14ac:dyDescent="0.25">
      <c r="A13" s="5"/>
      <c r="B13" s="40" t="s">
        <v>185</v>
      </c>
      <c r="C13" s="41" t="s">
        <v>106</v>
      </c>
      <c r="D13" s="45">
        <v>201.98</v>
      </c>
    </row>
    <row r="14" spans="1:4" ht="60" x14ac:dyDescent="0.25">
      <c r="A14" s="5"/>
      <c r="B14" s="40" t="s">
        <v>57</v>
      </c>
      <c r="C14" s="41" t="s">
        <v>16</v>
      </c>
      <c r="D14" s="45">
        <v>71.52</v>
      </c>
    </row>
    <row r="15" spans="1:4" ht="30.75" thickBot="1" x14ac:dyDescent="0.3">
      <c r="A15" s="3"/>
      <c r="B15" s="19" t="s">
        <v>3</v>
      </c>
      <c r="C15" s="38" t="s">
        <v>17</v>
      </c>
      <c r="D15" s="47">
        <v>89.19</v>
      </c>
    </row>
    <row r="16" spans="1:4" ht="60" x14ac:dyDescent="0.25">
      <c r="A16" s="6" t="s">
        <v>78</v>
      </c>
      <c r="B16" s="20" t="s">
        <v>103</v>
      </c>
      <c r="C16" s="32" t="s">
        <v>16</v>
      </c>
      <c r="D16" s="21">
        <v>92</v>
      </c>
    </row>
    <row r="17" spans="1:4" ht="16.5" thickBot="1" x14ac:dyDescent="0.3">
      <c r="A17" s="7"/>
      <c r="B17" s="22" t="s">
        <v>123</v>
      </c>
      <c r="C17" s="39" t="s">
        <v>255</v>
      </c>
      <c r="D17" s="48">
        <v>166.8</v>
      </c>
    </row>
    <row r="18" spans="1:4" ht="30" x14ac:dyDescent="0.25">
      <c r="A18" s="5" t="s">
        <v>79</v>
      </c>
      <c r="B18" s="20" t="s">
        <v>251</v>
      </c>
      <c r="C18" s="32" t="s">
        <v>74</v>
      </c>
      <c r="D18" s="21">
        <v>289.66000000000003</v>
      </c>
    </row>
    <row r="19" spans="1:4" ht="47.25" x14ac:dyDescent="0.25">
      <c r="A19" s="5"/>
      <c r="B19" s="54" t="s">
        <v>2</v>
      </c>
      <c r="C19" s="55" t="s">
        <v>46</v>
      </c>
      <c r="D19" s="56">
        <v>58.81</v>
      </c>
    </row>
    <row r="20" spans="1:4" ht="78.75" x14ac:dyDescent="0.25">
      <c r="A20" s="2"/>
      <c r="B20" s="24" t="s">
        <v>256</v>
      </c>
      <c r="C20" s="33" t="s">
        <v>13</v>
      </c>
      <c r="D20" s="23">
        <v>28.7</v>
      </c>
    </row>
    <row r="21" spans="1:4" ht="30.75" thickBot="1" x14ac:dyDescent="0.3">
      <c r="A21" s="3"/>
      <c r="B21" s="19"/>
      <c r="C21" s="49" t="s">
        <v>230</v>
      </c>
      <c r="D21" s="50">
        <f>D20+D19+D18+D17+D16+D15+D14+D13+D12+D11+D10+D9+D8+D7</f>
        <v>1621.41</v>
      </c>
    </row>
  </sheetData>
  <customSheetViews>
    <customSheetView guid="{7D113E4B-2489-4A93-A066-E9128A217E1E}" topLeftCell="A13">
      <selection sqref="A1:D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D23"/>
    </sheetView>
  </sheetViews>
  <sheetFormatPr defaultRowHeight="15" x14ac:dyDescent="0.25"/>
  <cols>
    <col min="1" max="1" width="15.42578125" customWidth="1"/>
    <col min="2" max="2" width="39.85546875" customWidth="1"/>
    <col min="3" max="3" width="14.28515625" customWidth="1"/>
    <col min="4" max="4" width="12.7109375" customWidth="1"/>
  </cols>
  <sheetData>
    <row r="1" spans="1:4" x14ac:dyDescent="0.25">
      <c r="B1" t="s">
        <v>111</v>
      </c>
    </row>
    <row r="4" spans="1:4" x14ac:dyDescent="0.25">
      <c r="A4" s="10" t="s">
        <v>4</v>
      </c>
      <c r="B4" s="12" t="s">
        <v>39</v>
      </c>
      <c r="C4" s="10"/>
      <c r="D4" s="11"/>
    </row>
    <row r="5" spans="1:4" ht="15.75" thickBot="1" x14ac:dyDescent="0.3"/>
    <row r="6" spans="1:4" ht="15.75" thickBot="1" x14ac:dyDescent="0.3">
      <c r="A6" s="8">
        <v>10</v>
      </c>
      <c r="B6" s="9" t="s">
        <v>1</v>
      </c>
      <c r="C6" s="15" t="s">
        <v>11</v>
      </c>
      <c r="D6" s="16" t="s">
        <v>12</v>
      </c>
    </row>
    <row r="7" spans="1:4" ht="15.75" thickBot="1" x14ac:dyDescent="0.3">
      <c r="A7" s="13"/>
      <c r="B7" s="14"/>
      <c r="C7" s="14" t="s">
        <v>9</v>
      </c>
      <c r="D7" s="14" t="s">
        <v>10</v>
      </c>
    </row>
    <row r="8" spans="1:4" ht="94.5" x14ac:dyDescent="0.25">
      <c r="A8" s="1" t="s">
        <v>76</v>
      </c>
      <c r="B8" s="25" t="s">
        <v>201</v>
      </c>
      <c r="C8" s="30" t="s">
        <v>48</v>
      </c>
      <c r="D8" s="26">
        <v>214.8</v>
      </c>
    </row>
    <row r="9" spans="1:4" ht="15.75" x14ac:dyDescent="0.25">
      <c r="A9" s="2"/>
      <c r="B9" s="27" t="s">
        <v>81</v>
      </c>
      <c r="C9" s="31" t="s">
        <v>13</v>
      </c>
      <c r="D9" s="28">
        <v>74.58</v>
      </c>
    </row>
    <row r="10" spans="1:4" ht="16.5" thickBot="1" x14ac:dyDescent="0.3">
      <c r="A10" s="2"/>
      <c r="B10" s="29" t="s">
        <v>202</v>
      </c>
      <c r="C10" s="31" t="s">
        <v>51</v>
      </c>
      <c r="D10" s="34">
        <v>128.77000000000001</v>
      </c>
    </row>
    <row r="11" spans="1:4" ht="15.75" thickBot="1" x14ac:dyDescent="0.3">
      <c r="A11" s="4" t="s">
        <v>5</v>
      </c>
      <c r="B11" s="17" t="s">
        <v>137</v>
      </c>
      <c r="C11" s="35" t="s">
        <v>44</v>
      </c>
      <c r="D11" s="36">
        <v>47</v>
      </c>
    </row>
    <row r="12" spans="1:4" ht="60" x14ac:dyDescent="0.25">
      <c r="A12" s="5" t="s">
        <v>77</v>
      </c>
      <c r="B12" s="18" t="s">
        <v>84</v>
      </c>
      <c r="C12" s="37" t="s">
        <v>53</v>
      </c>
      <c r="D12" s="44">
        <v>42.85</v>
      </c>
    </row>
    <row r="13" spans="1:4" ht="165" x14ac:dyDescent="0.25">
      <c r="A13" s="5"/>
      <c r="B13" s="40" t="s">
        <v>257</v>
      </c>
      <c r="C13" s="41" t="s">
        <v>199</v>
      </c>
      <c r="D13" s="45">
        <v>85.97</v>
      </c>
    </row>
    <row r="14" spans="1:4" ht="45" x14ac:dyDescent="0.25">
      <c r="A14" s="5"/>
      <c r="B14" s="40" t="s">
        <v>258</v>
      </c>
      <c r="C14" s="41" t="s">
        <v>87</v>
      </c>
      <c r="D14" s="45">
        <v>123.51</v>
      </c>
    </row>
    <row r="15" spans="1:4" ht="120" x14ac:dyDescent="0.25">
      <c r="A15" s="5"/>
      <c r="B15" s="40" t="s">
        <v>259</v>
      </c>
      <c r="C15" s="41" t="s">
        <v>95</v>
      </c>
      <c r="D15" s="45">
        <v>165.79</v>
      </c>
    </row>
    <row r="16" spans="1:4" ht="60" x14ac:dyDescent="0.25">
      <c r="A16" s="5"/>
      <c r="B16" s="40" t="s">
        <v>152</v>
      </c>
      <c r="C16" s="41" t="s">
        <v>16</v>
      </c>
      <c r="D16" s="45">
        <v>103.14</v>
      </c>
    </row>
    <row r="17" spans="1:4" ht="45" x14ac:dyDescent="0.25">
      <c r="A17" s="5"/>
      <c r="B17" s="42" t="s">
        <v>2</v>
      </c>
      <c r="C17" s="43" t="s">
        <v>19</v>
      </c>
      <c r="D17" s="46">
        <v>70.569999999999993</v>
      </c>
    </row>
    <row r="18" spans="1:4" ht="30.75" thickBot="1" x14ac:dyDescent="0.3">
      <c r="A18" s="3"/>
      <c r="B18" s="19" t="s">
        <v>3</v>
      </c>
      <c r="C18" s="38" t="s">
        <v>17</v>
      </c>
      <c r="D18" s="47">
        <v>89.19</v>
      </c>
    </row>
    <row r="19" spans="1:4" ht="60.75" thickBot="1" x14ac:dyDescent="0.3">
      <c r="A19" s="6" t="s">
        <v>78</v>
      </c>
      <c r="B19" s="20" t="s">
        <v>260</v>
      </c>
      <c r="C19" s="32" t="s">
        <v>16</v>
      </c>
      <c r="D19" s="21">
        <v>92</v>
      </c>
    </row>
    <row r="20" spans="1:4" ht="47.25" x14ac:dyDescent="0.25">
      <c r="A20" s="5" t="s">
        <v>79</v>
      </c>
      <c r="B20" s="20" t="s">
        <v>166</v>
      </c>
      <c r="C20" s="32" t="s">
        <v>44</v>
      </c>
      <c r="D20" s="21">
        <v>220</v>
      </c>
    </row>
    <row r="21" spans="1:4" ht="63" x14ac:dyDescent="0.25">
      <c r="A21" s="2"/>
      <c r="B21" s="24" t="s">
        <v>28</v>
      </c>
      <c r="C21" s="33" t="s">
        <v>13</v>
      </c>
      <c r="D21" s="23">
        <v>31.38</v>
      </c>
    </row>
    <row r="22" spans="1:4" ht="15.75" x14ac:dyDescent="0.25">
      <c r="A22" s="2"/>
      <c r="B22" s="24"/>
      <c r="C22" s="33"/>
      <c r="D22" s="23"/>
    </row>
    <row r="23" spans="1:4" ht="15.75" thickBot="1" x14ac:dyDescent="0.3">
      <c r="A23" s="3"/>
      <c r="B23" s="19"/>
      <c r="C23" s="49" t="s">
        <v>231</v>
      </c>
      <c r="D23" s="50">
        <f>D21+D20+D19+D18+D17+D16+D15+D14+D13+D12+D11+D10+D9+D8</f>
        <v>1489.5499999999997</v>
      </c>
    </row>
  </sheetData>
  <customSheetViews>
    <customSheetView guid="{7D113E4B-2489-4A93-A066-E9128A217E1E}">
      <selection sqref="A1:D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workbookViewId="0">
      <selection activeCell="B1" sqref="B1:F25"/>
    </sheetView>
  </sheetViews>
  <sheetFormatPr defaultRowHeight="15" x14ac:dyDescent="0.25"/>
  <cols>
    <col min="2" max="2" width="12.7109375" customWidth="1"/>
    <col min="3" max="3" width="24" customWidth="1"/>
    <col min="4" max="4" width="27" customWidth="1"/>
    <col min="5" max="5" width="10.7109375" customWidth="1"/>
    <col min="6" max="6" width="12.28515625" customWidth="1"/>
  </cols>
  <sheetData>
    <row r="1" spans="3:6" x14ac:dyDescent="0.25">
      <c r="C1" t="s">
        <v>33</v>
      </c>
    </row>
    <row r="4" spans="3:6" x14ac:dyDescent="0.25">
      <c r="D4" t="s">
        <v>110</v>
      </c>
    </row>
    <row r="6" spans="3:6" x14ac:dyDescent="0.25">
      <c r="C6" s="10" t="s">
        <v>4</v>
      </c>
      <c r="D6" s="12" t="s">
        <v>39</v>
      </c>
      <c r="E6" s="10"/>
      <c r="F6" s="11"/>
    </row>
    <row r="7" spans="3:6" ht="15.75" thickBot="1" x14ac:dyDescent="0.3"/>
    <row r="8" spans="3:6" ht="15.75" thickBot="1" x14ac:dyDescent="0.3">
      <c r="C8" s="8">
        <v>10</v>
      </c>
      <c r="D8" s="9" t="s">
        <v>1</v>
      </c>
      <c r="E8" s="15" t="s">
        <v>11</v>
      </c>
      <c r="F8" s="16" t="s">
        <v>12</v>
      </c>
    </row>
    <row r="9" spans="3:6" ht="15.75" thickBot="1" x14ac:dyDescent="0.3">
      <c r="C9" s="13"/>
      <c r="D9" s="14"/>
      <c r="E9" s="14" t="s">
        <v>9</v>
      </c>
      <c r="F9" s="14" t="s">
        <v>10</v>
      </c>
    </row>
    <row r="10" spans="3:6" ht="47.25" x14ac:dyDescent="0.25">
      <c r="C10" s="1" t="s">
        <v>76</v>
      </c>
      <c r="D10" s="25" t="s">
        <v>25</v>
      </c>
      <c r="E10" s="30" t="s">
        <v>48</v>
      </c>
      <c r="F10" s="26">
        <v>238.71</v>
      </c>
    </row>
    <row r="11" spans="3:6" ht="15.75" x14ac:dyDescent="0.25">
      <c r="C11" s="2"/>
      <c r="D11" s="27" t="s">
        <v>209</v>
      </c>
      <c r="E11" s="31" t="s">
        <v>13</v>
      </c>
      <c r="F11" s="28">
        <v>90.78</v>
      </c>
    </row>
    <row r="12" spans="3:6" ht="16.5" thickBot="1" x14ac:dyDescent="0.3">
      <c r="C12" s="2"/>
      <c r="D12" s="29" t="s">
        <v>8</v>
      </c>
      <c r="E12" s="31" t="s">
        <v>14</v>
      </c>
      <c r="F12" s="34">
        <v>111.68</v>
      </c>
    </row>
    <row r="13" spans="3:6" ht="15.75" thickBot="1" x14ac:dyDescent="0.3">
      <c r="C13" s="4" t="s">
        <v>5</v>
      </c>
      <c r="D13" s="17" t="s">
        <v>20</v>
      </c>
      <c r="E13" s="35" t="s">
        <v>115</v>
      </c>
      <c r="F13" s="36">
        <v>84.8</v>
      </c>
    </row>
    <row r="14" spans="3:6" x14ac:dyDescent="0.25">
      <c r="C14" s="5" t="s">
        <v>77</v>
      </c>
      <c r="D14" s="18" t="s">
        <v>261</v>
      </c>
      <c r="E14" s="37" t="s">
        <v>35</v>
      </c>
      <c r="F14" s="44">
        <v>75.06</v>
      </c>
    </row>
    <row r="15" spans="3:6" ht="30" x14ac:dyDescent="0.25">
      <c r="C15" s="5"/>
      <c r="D15" s="40" t="s">
        <v>180</v>
      </c>
      <c r="E15" s="41" t="s">
        <v>149</v>
      </c>
      <c r="F15" s="45">
        <v>84.8</v>
      </c>
    </row>
    <row r="16" spans="3:6" x14ac:dyDescent="0.25">
      <c r="C16" s="5"/>
      <c r="D16" s="40" t="s">
        <v>262</v>
      </c>
      <c r="E16" s="41" t="s">
        <v>263</v>
      </c>
      <c r="F16" s="45">
        <v>125.85</v>
      </c>
    </row>
    <row r="17" spans="3:6" ht="45" x14ac:dyDescent="0.25">
      <c r="C17" s="5"/>
      <c r="D17" s="40" t="s">
        <v>264</v>
      </c>
      <c r="E17" s="41" t="s">
        <v>95</v>
      </c>
      <c r="F17" s="45">
        <v>205.27</v>
      </c>
    </row>
    <row r="18" spans="3:6" x14ac:dyDescent="0.25">
      <c r="C18" s="5"/>
      <c r="D18" s="40" t="s">
        <v>141</v>
      </c>
      <c r="E18" s="41" t="s">
        <v>16</v>
      </c>
      <c r="F18" s="45">
        <v>68.2</v>
      </c>
    </row>
    <row r="19" spans="3:6" x14ac:dyDescent="0.25">
      <c r="C19" s="5"/>
      <c r="D19" s="42" t="s">
        <v>2</v>
      </c>
      <c r="E19" s="43" t="s">
        <v>19</v>
      </c>
      <c r="F19" s="46">
        <v>70.569999999999993</v>
      </c>
    </row>
    <row r="20" spans="3:6" ht="15.75" thickBot="1" x14ac:dyDescent="0.3">
      <c r="C20" s="3"/>
      <c r="D20" s="19" t="s">
        <v>3</v>
      </c>
      <c r="E20" s="38" t="s">
        <v>17</v>
      </c>
      <c r="F20" s="47">
        <v>89.19</v>
      </c>
    </row>
    <row r="21" spans="3:6" ht="30" x14ac:dyDescent="0.25">
      <c r="C21" s="6" t="s">
        <v>78</v>
      </c>
      <c r="D21" s="20" t="s">
        <v>153</v>
      </c>
      <c r="E21" s="32" t="s">
        <v>16</v>
      </c>
      <c r="F21" s="21">
        <v>92</v>
      </c>
    </row>
    <row r="22" spans="3:6" ht="16.5" thickBot="1" x14ac:dyDescent="0.3">
      <c r="C22" s="7"/>
      <c r="D22" s="22" t="s">
        <v>265</v>
      </c>
      <c r="E22" s="39" t="s">
        <v>18</v>
      </c>
      <c r="F22" s="48">
        <v>67.8</v>
      </c>
    </row>
    <row r="23" spans="3:6" ht="31.5" x14ac:dyDescent="0.25">
      <c r="C23" s="5" t="s">
        <v>79</v>
      </c>
      <c r="D23" s="20" t="s">
        <v>266</v>
      </c>
      <c r="E23" s="32" t="s">
        <v>71</v>
      </c>
      <c r="F23" s="21">
        <v>360.2</v>
      </c>
    </row>
    <row r="24" spans="3:6" ht="15.75" x14ac:dyDescent="0.25">
      <c r="C24" s="2"/>
      <c r="D24" s="24" t="s">
        <v>75</v>
      </c>
      <c r="E24" s="33" t="s">
        <v>13</v>
      </c>
      <c r="F24" s="23">
        <v>24.1</v>
      </c>
    </row>
    <row r="25" spans="3:6" ht="15.75" thickBot="1" x14ac:dyDescent="0.3">
      <c r="C25" s="3"/>
      <c r="D25" s="19"/>
      <c r="E25" s="49" t="s">
        <v>230</v>
      </c>
      <c r="F25" s="50">
        <f>+F24+F23+F22+F21+F20+F19+F18+F17+F16+F15+F14+F13+F12+F11+F10</f>
        <v>1789.0099999999998</v>
      </c>
    </row>
  </sheetData>
  <customSheetViews>
    <customSheetView guid="{7D113E4B-2489-4A93-A066-E9128A217E1E}">
      <selection activeCell="B1" sqref="B1:F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7"/>
  <sheetViews>
    <sheetView workbookViewId="0">
      <selection activeCell="B1" sqref="B1:F27"/>
    </sheetView>
  </sheetViews>
  <sheetFormatPr defaultRowHeight="15" x14ac:dyDescent="0.25"/>
  <cols>
    <col min="3" max="3" width="13.85546875" customWidth="1"/>
    <col min="4" max="4" width="29.5703125" customWidth="1"/>
    <col min="5" max="5" width="15.140625" customWidth="1"/>
    <col min="6" max="6" width="12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6" spans="3:6" x14ac:dyDescent="0.25">
      <c r="D6" t="s">
        <v>109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126" x14ac:dyDescent="0.25">
      <c r="C12" s="1" t="s">
        <v>40</v>
      </c>
      <c r="D12" s="25" t="s">
        <v>97</v>
      </c>
      <c r="E12" s="30" t="s">
        <v>48</v>
      </c>
      <c r="F12" s="26">
        <v>184.24</v>
      </c>
    </row>
    <row r="13" spans="3:6" ht="15.75" x14ac:dyDescent="0.25">
      <c r="C13" s="2"/>
      <c r="D13" s="27" t="s">
        <v>49</v>
      </c>
      <c r="E13" s="31" t="s">
        <v>13</v>
      </c>
      <c r="F13" s="28">
        <v>75.760000000000005</v>
      </c>
    </row>
    <row r="14" spans="3:6" ht="16.5" thickBot="1" x14ac:dyDescent="0.3">
      <c r="C14" s="2"/>
      <c r="D14" s="29" t="s">
        <v>267</v>
      </c>
      <c r="E14" s="31" t="s">
        <v>51</v>
      </c>
      <c r="F14" s="34">
        <v>128.77000000000001</v>
      </c>
    </row>
    <row r="15" spans="3:6" ht="30.75" thickBot="1" x14ac:dyDescent="0.3">
      <c r="C15" s="4" t="s">
        <v>5</v>
      </c>
      <c r="D15" s="17" t="s">
        <v>65</v>
      </c>
      <c r="E15" s="35" t="s">
        <v>44</v>
      </c>
      <c r="F15" s="36">
        <v>43</v>
      </c>
    </row>
    <row r="16" spans="3:6" ht="60" x14ac:dyDescent="0.25">
      <c r="C16" s="5" t="s">
        <v>41</v>
      </c>
      <c r="D16" s="18" t="s">
        <v>268</v>
      </c>
      <c r="E16" s="37" t="s">
        <v>35</v>
      </c>
      <c r="F16" s="44">
        <v>31.38</v>
      </c>
    </row>
    <row r="17" spans="3:6" ht="120" x14ac:dyDescent="0.25">
      <c r="C17" s="5"/>
      <c r="D17" s="40" t="s">
        <v>54</v>
      </c>
      <c r="E17" s="41" t="s">
        <v>55</v>
      </c>
      <c r="F17" s="45">
        <v>109.54</v>
      </c>
    </row>
    <row r="18" spans="3:6" ht="45" x14ac:dyDescent="0.25">
      <c r="C18" s="5"/>
      <c r="D18" s="40" t="s">
        <v>88</v>
      </c>
      <c r="E18" s="41" t="s">
        <v>89</v>
      </c>
      <c r="F18" s="45">
        <v>128.1</v>
      </c>
    </row>
    <row r="19" spans="3:6" ht="75" x14ac:dyDescent="0.25">
      <c r="C19" s="5"/>
      <c r="D19" s="40" t="s">
        <v>269</v>
      </c>
      <c r="E19" s="41" t="s">
        <v>101</v>
      </c>
      <c r="F19" s="45">
        <v>105</v>
      </c>
    </row>
    <row r="20" spans="3:6" ht="60" x14ac:dyDescent="0.25">
      <c r="C20" s="5"/>
      <c r="D20" s="40" t="s">
        <v>57</v>
      </c>
      <c r="E20" s="41" t="s">
        <v>16</v>
      </c>
      <c r="F20" s="45">
        <v>71.52</v>
      </c>
    </row>
    <row r="21" spans="3:6" ht="45" x14ac:dyDescent="0.25">
      <c r="C21" s="5"/>
      <c r="D21" s="42" t="s">
        <v>2</v>
      </c>
      <c r="E21" s="43" t="s">
        <v>19</v>
      </c>
      <c r="F21" s="46">
        <v>70.569999999999993</v>
      </c>
    </row>
    <row r="22" spans="3:6" ht="30.75" thickBot="1" x14ac:dyDescent="0.3">
      <c r="C22" s="3"/>
      <c r="D22" s="19" t="s">
        <v>3</v>
      </c>
      <c r="E22" s="38" t="s">
        <v>17</v>
      </c>
      <c r="F22" s="47">
        <v>89.19</v>
      </c>
    </row>
    <row r="23" spans="3:6" ht="63.75" thickBot="1" x14ac:dyDescent="0.3">
      <c r="C23" s="6" t="s">
        <v>42</v>
      </c>
      <c r="D23" s="20" t="s">
        <v>58</v>
      </c>
      <c r="E23" s="32" t="s">
        <v>16</v>
      </c>
      <c r="F23" s="21">
        <v>92</v>
      </c>
    </row>
    <row r="24" spans="3:6" ht="63" x14ac:dyDescent="0.25">
      <c r="C24" s="5" t="s">
        <v>6</v>
      </c>
      <c r="D24" s="20" t="s">
        <v>270</v>
      </c>
      <c r="E24" s="32" t="s">
        <v>74</v>
      </c>
      <c r="F24" s="21">
        <v>234.63</v>
      </c>
    </row>
    <row r="25" spans="3:6" ht="78.75" x14ac:dyDescent="0.25">
      <c r="C25" s="2"/>
      <c r="D25" s="24" t="s">
        <v>61</v>
      </c>
      <c r="E25" s="33" t="s">
        <v>62</v>
      </c>
      <c r="F25" s="23">
        <v>26.48</v>
      </c>
    </row>
    <row r="26" spans="3:6" ht="15.75" x14ac:dyDescent="0.25">
      <c r="C26" s="2"/>
      <c r="D26" s="24"/>
      <c r="E26" s="33"/>
      <c r="F26" s="23"/>
    </row>
    <row r="27" spans="3:6" ht="30.75" thickBot="1" x14ac:dyDescent="0.3">
      <c r="C27" s="3"/>
      <c r="D27" s="19"/>
      <c r="E27" s="49" t="s">
        <v>230</v>
      </c>
      <c r="F27" s="50">
        <f>F25+F24+F23+F22+F21+F20+F19+F18+F17+F16+F15+F14+F13+F12</f>
        <v>1390.18</v>
      </c>
    </row>
  </sheetData>
  <customSheetViews>
    <customSheetView guid="{7D113E4B-2489-4A93-A066-E9128A217E1E}">
      <selection activeCell="B1" sqref="B1:F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B1" sqref="B1:F26"/>
    </sheetView>
  </sheetViews>
  <sheetFormatPr defaultRowHeight="15" x14ac:dyDescent="0.25"/>
  <cols>
    <col min="2" max="2" width="13.5703125" customWidth="1"/>
    <col min="4" max="4" width="36.7109375" customWidth="1"/>
    <col min="5" max="5" width="16.28515625" customWidth="1"/>
    <col min="6" max="6" width="15.7109375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110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75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120" x14ac:dyDescent="0.25">
      <c r="C17" s="5"/>
      <c r="D17" s="40" t="s">
        <v>274</v>
      </c>
      <c r="E17" s="41" t="s">
        <v>215</v>
      </c>
      <c r="F17" s="45">
        <v>51.45</v>
      </c>
    </row>
    <row r="18" spans="3:6" ht="90" x14ac:dyDescent="0.25">
      <c r="C18" s="5"/>
      <c r="D18" s="40" t="s">
        <v>275</v>
      </c>
      <c r="E18" s="41" t="s">
        <v>115</v>
      </c>
      <c r="F18" s="45">
        <v>236.2</v>
      </c>
    </row>
    <row r="19" spans="3:6" ht="45" x14ac:dyDescent="0.25">
      <c r="C19" s="5"/>
      <c r="D19" s="42" t="s">
        <v>276</v>
      </c>
      <c r="E19" s="43" t="s">
        <v>16</v>
      </c>
      <c r="F19" s="46">
        <v>39.47</v>
      </c>
    </row>
    <row r="20" spans="3:6" ht="45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30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60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94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63" x14ac:dyDescent="0.25">
      <c r="C25" s="2"/>
      <c r="D25" s="24" t="s">
        <v>28</v>
      </c>
      <c r="E25" s="33" t="s">
        <v>13</v>
      </c>
      <c r="F25" s="23">
        <v>31.38</v>
      </c>
    </row>
    <row r="26" spans="3:6" ht="30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7D113E4B-2489-4A93-A066-E9128A217E1E}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2" max="2" width="17.42578125" customWidth="1"/>
    <col min="3" max="3" width="33.7109375" customWidth="1"/>
    <col min="4" max="4" width="12.85546875" customWidth="1"/>
    <col min="5" max="5" width="13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26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105" x14ac:dyDescent="0.25">
      <c r="B17" s="5"/>
      <c r="C17" s="40" t="s">
        <v>283</v>
      </c>
      <c r="D17" s="41" t="s">
        <v>16</v>
      </c>
      <c r="E17" s="45">
        <v>107.24</v>
      </c>
    </row>
    <row r="18" spans="2:5" ht="30" x14ac:dyDescent="0.25">
      <c r="B18" s="5"/>
      <c r="C18" s="40" t="s">
        <v>284</v>
      </c>
      <c r="D18" s="41" t="s">
        <v>115</v>
      </c>
      <c r="E18" s="45">
        <v>282.55</v>
      </c>
    </row>
    <row r="19" spans="2:5" ht="30" x14ac:dyDescent="0.25">
      <c r="B19" s="5"/>
      <c r="C19" s="42" t="s">
        <v>285</v>
      </c>
      <c r="D19" s="43" t="s">
        <v>16</v>
      </c>
      <c r="E19" s="46">
        <v>103.14</v>
      </c>
    </row>
    <row r="20" spans="2:5" ht="30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6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63" x14ac:dyDescent="0.25">
      <c r="B25" s="2"/>
      <c r="C25" s="24" t="s">
        <v>288</v>
      </c>
      <c r="D25" s="33" t="s">
        <v>287</v>
      </c>
      <c r="E25" s="23">
        <v>147.9</v>
      </c>
    </row>
    <row r="26" spans="2:5" ht="31.5" x14ac:dyDescent="0.25">
      <c r="B26" s="2"/>
      <c r="C26" s="24" t="s">
        <v>75</v>
      </c>
      <c r="D26" s="33" t="s">
        <v>13</v>
      </c>
      <c r="E26" s="23">
        <v>23.94</v>
      </c>
    </row>
    <row r="27" spans="2:5" ht="47.25" x14ac:dyDescent="0.25">
      <c r="B27" s="2"/>
      <c r="C27" s="24" t="s">
        <v>2</v>
      </c>
      <c r="D27" s="33" t="s">
        <v>205</v>
      </c>
      <c r="E27" s="23">
        <v>82.25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B1" sqref="B1:E26"/>
    </sheetView>
  </sheetViews>
  <sheetFormatPr defaultRowHeight="15" x14ac:dyDescent="0.25"/>
  <cols>
    <col min="3" max="3" width="36.85546875" customWidth="1"/>
    <col min="4" max="4" width="14.28515625" customWidth="1"/>
    <col min="5" max="5" width="13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126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60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120" x14ac:dyDescent="0.25">
      <c r="B16" s="5"/>
      <c r="C16" s="40" t="s">
        <v>182</v>
      </c>
      <c r="D16" s="41" t="s">
        <v>199</v>
      </c>
      <c r="E16" s="45">
        <v>85.97</v>
      </c>
    </row>
    <row r="17" spans="2:5" ht="75" x14ac:dyDescent="0.25">
      <c r="B17" s="5"/>
      <c r="C17" s="40" t="s">
        <v>86</v>
      </c>
      <c r="D17" s="41" t="s">
        <v>87</v>
      </c>
      <c r="E17" s="45">
        <v>176.8</v>
      </c>
    </row>
    <row r="18" spans="2:5" ht="120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ht="45" x14ac:dyDescent="0.25">
      <c r="B20" s="5"/>
      <c r="C20" s="42" t="s">
        <v>2</v>
      </c>
      <c r="D20" s="43" t="s">
        <v>205</v>
      </c>
      <c r="E20" s="46">
        <v>82.25</v>
      </c>
    </row>
    <row r="21" spans="2:5" ht="30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63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78.75" x14ac:dyDescent="0.25">
      <c r="B25" s="2"/>
      <c r="C25" s="24" t="s">
        <v>96</v>
      </c>
      <c r="D25" s="33" t="s">
        <v>62</v>
      </c>
      <c r="E25" s="23">
        <v>26.48</v>
      </c>
    </row>
    <row r="26" spans="2:5" ht="30.75" thickBot="1" x14ac:dyDescent="0.3">
      <c r="B26" s="3"/>
      <c r="C26" s="19"/>
      <c r="D26" s="49" t="s">
        <v>230</v>
      </c>
      <c r="E26" s="50">
        <f>E25+E24+E23+E22+E21+E20+E19+E18+E16+E17+E15+E14+E13+E11+12:12</f>
        <v>1905.5000000000002</v>
      </c>
    </row>
  </sheetData>
  <customSheetViews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G4" sqref="G4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7D113E4B-2489-4A93-A066-E9128A217E1E}" state="hidden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sqref="A1:E2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7D113E4B-2489-4A93-A066-E9128A217E1E}" state="hidden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4" workbookViewId="0">
      <selection sqref="A1:E25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7D113E4B-2489-4A93-A066-E9128A217E1E}" state="hidden" topLeftCell="A4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A5" sqref="A5: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7D113E4B-2489-4A93-A066-E9128A217E1E}" state="hidden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26" sqref="E26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7D113E4B-2489-4A93-A066-E9128A217E1E}" state="hidden">
      <selection activeCell="E26" sqref="E26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7D113E4B-2489-4A93-A066-E9128A217E1E}" state="hidden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7D113E4B-2489-4A93-A066-E9128A217E1E}" state="hidden" topLeftCell="A5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42" sqref="C4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7D113E4B-2489-4A93-A066-E9128A217E1E}" state="hidden" topLeftCell="A4">
      <selection activeCell="C42" sqref="C42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7D113E4B-2489-4A93-A066-E9128A217E1E}" state="hidden" topLeftCell="A7">
      <selection activeCell="F13" sqref="F13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7D113E4B-2489-4A93-A066-E9128A217E1E}" state="hidden" topLeftCell="A4">
      <selection activeCell="E30" sqref="E30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Лист26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 декабря</vt:lpstr>
      <vt:lpstr>2 декабря</vt:lpstr>
      <vt:lpstr>3 декабря</vt:lpstr>
      <vt:lpstr>4 декабря</vt:lpstr>
      <vt:lpstr>5 декабря</vt:lpstr>
      <vt:lpstr>8 декабря</vt:lpstr>
      <vt:lpstr>9 декабря</vt:lpstr>
      <vt:lpstr>10 декабря</vt:lpstr>
      <vt:lpstr>11 декабря</vt:lpstr>
      <vt:lpstr>12 декабря</vt:lpstr>
      <vt:lpstr>15 декабря</vt:lpstr>
      <vt:lpstr>16 декабря</vt:lpstr>
      <vt:lpstr>17 декабря</vt:lpstr>
      <vt:lpstr>017 декабря</vt:lpstr>
      <vt:lpstr>18 декабря</vt:lpstr>
      <vt:lpstr>19 декабря</vt:lpstr>
      <vt:lpstr>22 декабря</vt:lpstr>
      <vt:lpstr>23 декабря</vt:lpstr>
      <vt:lpstr>24 декабря</vt:lpstr>
      <vt:lpstr>25 декабря</vt:lpstr>
      <vt:lpstr>26 декабря</vt:lpstr>
      <vt:lpstr>29 декабря</vt:lpstr>
      <vt:lpstr>30 декабря</vt:lpstr>
      <vt:lpstr>14 ноября</vt:lpstr>
      <vt:lpstr>13 ноября</vt:lpstr>
      <vt:lpstr>12 ноября</vt:lpstr>
      <vt:lpstr>11 ноября</vt:lpstr>
      <vt:lpstr>10 ноября</vt:lpstr>
      <vt:lpstr>7 ноября</vt:lpstr>
      <vt:lpstr>5 ноября</vt:lpstr>
      <vt:lpstr>1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2025-12-01T09:30:56Z</dcterms:modified>
</cp:coreProperties>
</file>